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activeTab="0"/>
  </bookViews>
  <sheets>
    <sheet name="Sheet1" sheetId="1" r:id="rId1"/>
  </sheets>
  <definedNames>
    <definedName name="_xlnm.Print_Area" localSheetId="0">'Sheet1'!$A$1:$AB$54</definedName>
  </definedNames>
  <calcPr fullCalcOnLoad="1"/>
</workbook>
</file>

<file path=xl/comments1.xml><?xml version="1.0" encoding="utf-8"?>
<comments xmlns="http://schemas.openxmlformats.org/spreadsheetml/2006/main">
  <authors>
    <author>user</author>
  </authors>
  <commentList>
    <comment ref="C16" authorId="0">
      <text>
        <r>
          <rPr>
            <b/>
            <sz val="12"/>
            <rFont val="MS P ゴシック"/>
            <family val="3"/>
          </rPr>
          <t>数字だけ入力</t>
        </r>
      </text>
    </comment>
    <comment ref="AA15" authorId="0">
      <text>
        <r>
          <rPr>
            <b/>
            <sz val="12"/>
            <rFont val="MS P ゴシック"/>
            <family val="3"/>
          </rPr>
          <t>選択に応じた金額が計算されます。
宿泊代は第一希望で計算されます</t>
        </r>
      </text>
    </comment>
    <comment ref="D15" authorId="0">
      <text>
        <r>
          <rPr>
            <b/>
            <sz val="12"/>
            <rFont val="MS P ゴシック"/>
            <family val="3"/>
          </rPr>
          <t>「▼」マークをクリックして選択</t>
        </r>
      </text>
    </comment>
    <comment ref="E15" authorId="0">
      <text>
        <r>
          <rPr>
            <b/>
            <sz val="12"/>
            <rFont val="MS P ゴシック"/>
            <family val="3"/>
          </rPr>
          <t>「▼」マークをクリックして選択</t>
        </r>
      </text>
    </comment>
    <comment ref="F15" authorId="0">
      <text>
        <r>
          <rPr>
            <b/>
            <sz val="12"/>
            <rFont val="MS P ゴシック"/>
            <family val="3"/>
          </rPr>
          <t>「▼」マークをクリックして選択</t>
        </r>
      </text>
    </comment>
    <comment ref="G15" authorId="0">
      <text>
        <r>
          <rPr>
            <b/>
            <sz val="12"/>
            <rFont val="MS P ゴシック"/>
            <family val="3"/>
          </rPr>
          <t>「▼」マークをクリックして選択</t>
        </r>
      </text>
    </comment>
    <comment ref="H15" authorId="0">
      <text>
        <r>
          <rPr>
            <b/>
            <sz val="12"/>
            <rFont val="MS P ゴシック"/>
            <family val="3"/>
          </rPr>
          <t>「▼」マークをクリックして選択</t>
        </r>
      </text>
    </comment>
    <comment ref="I15" authorId="0">
      <text>
        <r>
          <rPr>
            <b/>
            <sz val="12"/>
            <rFont val="MS P ゴシック"/>
            <family val="3"/>
          </rPr>
          <t>「▼」マークをクリックして選択</t>
        </r>
      </text>
    </comment>
    <comment ref="J15" authorId="0">
      <text>
        <r>
          <rPr>
            <b/>
            <sz val="12"/>
            <rFont val="MS P ゴシック"/>
            <family val="3"/>
          </rPr>
          <t>「▼」マークをクリックして選択</t>
        </r>
      </text>
    </comment>
    <comment ref="K15" authorId="0">
      <text>
        <r>
          <rPr>
            <b/>
            <sz val="12"/>
            <rFont val="MS P ゴシック"/>
            <family val="3"/>
          </rPr>
          <t>「▼」マークをクリックして選択</t>
        </r>
      </text>
    </comment>
    <comment ref="L15" authorId="0">
      <text>
        <r>
          <rPr>
            <b/>
            <sz val="12"/>
            <rFont val="MS P ゴシック"/>
            <family val="3"/>
          </rPr>
          <t>「▼」マークをクリックして選択</t>
        </r>
      </text>
    </comment>
    <comment ref="M15" authorId="0">
      <text>
        <r>
          <rPr>
            <b/>
            <sz val="12"/>
            <rFont val="MS P ゴシック"/>
            <family val="3"/>
          </rPr>
          <t>「▼」マークをクリックして選択</t>
        </r>
      </text>
    </comment>
    <comment ref="N15" authorId="0">
      <text>
        <r>
          <rPr>
            <b/>
            <sz val="12"/>
            <rFont val="MS P ゴシック"/>
            <family val="3"/>
          </rPr>
          <t>「▼」マークをクリックして選択</t>
        </r>
      </text>
    </comment>
    <comment ref="O15" authorId="0">
      <text>
        <r>
          <rPr>
            <b/>
            <sz val="12"/>
            <rFont val="MS P ゴシック"/>
            <family val="3"/>
          </rPr>
          <t>「▼」マークをクリックして選択</t>
        </r>
      </text>
    </comment>
    <comment ref="P15" authorId="0">
      <text>
        <r>
          <rPr>
            <b/>
            <sz val="12"/>
            <rFont val="MS P ゴシック"/>
            <family val="3"/>
          </rPr>
          <t>「▼」マークをクリックして選択</t>
        </r>
      </text>
    </comment>
    <comment ref="Q15" authorId="0">
      <text>
        <r>
          <rPr>
            <b/>
            <sz val="12"/>
            <rFont val="MS P ゴシック"/>
            <family val="3"/>
          </rPr>
          <t>「▼」マークをクリックして選択</t>
        </r>
      </text>
    </comment>
    <comment ref="R15" authorId="0">
      <text>
        <r>
          <rPr>
            <b/>
            <sz val="12"/>
            <rFont val="MS P ゴシック"/>
            <family val="3"/>
          </rPr>
          <t>「▼」マークをクリックして選択</t>
        </r>
      </text>
    </comment>
    <comment ref="T15" authorId="0">
      <text>
        <r>
          <rPr>
            <b/>
            <sz val="12"/>
            <rFont val="MS P ゴシック"/>
            <family val="3"/>
          </rPr>
          <t>「▼」マークをクリックして選択。
ホテル名・部屋タイプが右側に表示されます</t>
        </r>
      </text>
    </comment>
    <comment ref="W15" authorId="0">
      <text>
        <r>
          <rPr>
            <b/>
            <sz val="12"/>
            <rFont val="MS P ゴシック"/>
            <family val="3"/>
          </rPr>
          <t>「▼」マークをクリックして選択。
ホテル名・部屋タイプが右側に表示されます</t>
        </r>
      </text>
    </comment>
    <comment ref="C15" authorId="0">
      <text>
        <r>
          <rPr>
            <b/>
            <sz val="12"/>
            <rFont val="MS P ゴシック"/>
            <family val="3"/>
          </rPr>
          <t>「▼」マークをクリックして選択</t>
        </r>
      </text>
    </comment>
  </commentList>
</comments>
</file>

<file path=xl/sharedStrings.xml><?xml version="1.0" encoding="utf-8"?>
<sst xmlns="http://schemas.openxmlformats.org/spreadsheetml/2006/main" count="283" uniqueCount="161">
  <si>
    <t>団体名</t>
  </si>
  <si>
    <t>都道府県</t>
  </si>
  <si>
    <t>所在地</t>
  </si>
  <si>
    <t>性別</t>
  </si>
  <si>
    <t>年齢</t>
  </si>
  <si>
    <t>参加者氏名</t>
  </si>
  <si>
    <t>No</t>
  </si>
  <si>
    <t>例１</t>
  </si>
  <si>
    <t>　</t>
  </si>
  <si>
    <t>男</t>
  </si>
  <si>
    <t>第1希望</t>
  </si>
  <si>
    <t>第2希望</t>
  </si>
  <si>
    <t>分科会番号</t>
  </si>
  <si>
    <t>5,000円</t>
  </si>
  <si>
    <t>3,000円</t>
  </si>
  <si>
    <t>①</t>
  </si>
  <si>
    <t>②</t>
  </si>
  <si>
    <t>③</t>
  </si>
  <si>
    <t>育成会大会参加の方</t>
  </si>
  <si>
    <t>家族・支援者分科会</t>
  </si>
  <si>
    <t>思い出観光</t>
  </si>
  <si>
    <t>A コース</t>
  </si>
  <si>
    <t>B コース</t>
  </si>
  <si>
    <t>7,000円（バス・昼食代込）</t>
  </si>
  <si>
    <t>総合科学博物館・
砥部焼コース</t>
  </si>
  <si>
    <t>タオル美術館・
しまなみ海道コース</t>
  </si>
  <si>
    <t>本人大会分科会</t>
  </si>
  <si>
    <t>２日目
すまいる
大会
参加</t>
  </si>
  <si>
    <t>すまいる大会（本人大会）参加の方</t>
  </si>
  <si>
    <t>手話</t>
  </si>
  <si>
    <t>車いす</t>
  </si>
  <si>
    <t>要約筆記</t>
  </si>
  <si>
    <t>参加要望
（28日のみ）</t>
  </si>
  <si>
    <t>保険
加入</t>
  </si>
  <si>
    <t>700円</t>
  </si>
  <si>
    <t>弁当</t>
  </si>
  <si>
    <t>1/27（土）</t>
  </si>
  <si>
    <t>1,200円</t>
  </si>
  <si>
    <t>本人
交流会</t>
  </si>
  <si>
    <t>育成会
交流会</t>
  </si>
  <si>
    <t>8,000円</t>
  </si>
  <si>
    <t>5,500円</t>
  </si>
  <si>
    <t>宿泊希望ホテル</t>
  </si>
  <si>
    <t>希望</t>
  </si>
  <si>
    <t>1/26（金）
前日</t>
  </si>
  <si>
    <t>20ページの申込番号を記入</t>
  </si>
  <si>
    <t>1/27（土）
当日</t>
  </si>
  <si>
    <t>①－1</t>
  </si>
  <si>
    <t>①－1</t>
  </si>
  <si>
    <t>①－2</t>
  </si>
  <si>
    <t>②－1</t>
  </si>
  <si>
    <t>②－1</t>
  </si>
  <si>
    <t>②－2</t>
  </si>
  <si>
    <t>②－2</t>
  </si>
  <si>
    <t>本館ｼﾝｸﾞﾙ</t>
  </si>
  <si>
    <t>別館ｼﾝｸﾞﾙ</t>
  </si>
  <si>
    <t>ｼﾝｸﾞﾙ</t>
  </si>
  <si>
    <t>ﾂｲﾝ</t>
  </si>
  <si>
    <t>③－1</t>
  </si>
  <si>
    <t>③－2</t>
  </si>
  <si>
    <t>③－2</t>
  </si>
  <si>
    <t>④－1</t>
  </si>
  <si>
    <t>④－2</t>
  </si>
  <si>
    <t>⑤－1</t>
  </si>
  <si>
    <t>⑤－2</t>
  </si>
  <si>
    <t>宿泊料金</t>
  </si>
  <si>
    <t>一人当たり</t>
  </si>
  <si>
    <t>部屋</t>
  </si>
  <si>
    <t>ホテル名</t>
  </si>
  <si>
    <t>申込</t>
  </si>
  <si>
    <t>番号</t>
  </si>
  <si>
    <t>⑥</t>
  </si>
  <si>
    <t>⑦</t>
  </si>
  <si>
    <t>⑧－1</t>
  </si>
  <si>
    <t>⑧－2</t>
  </si>
  <si>
    <t>ANAｸﾗｳﾝﾌﾟﾗｻﾞﾎﾃﾙ松山</t>
  </si>
  <si>
    <t>ﾀﾞｲﾜﾛｲﾈｯﾄﾎﾃﾙ松山</t>
  </si>
  <si>
    <t>松山東急REIﾎﾃﾙ</t>
  </si>
  <si>
    <t>ﾈｽﾄﾎﾃﾙ</t>
  </si>
  <si>
    <t>ｺﾝﾌｫｰﾄﾎﾃﾙ松山</t>
  </si>
  <si>
    <t>ｱﾋﾞｽｲﾝ道後・松山</t>
  </si>
  <si>
    <t>ﾎﾃﾙｱﾋﾞｽ松山</t>
  </si>
  <si>
    <t>ﾎﾃﾙたいよう農園二番町</t>
  </si>
  <si>
    <t>⑨</t>
  </si>
  <si>
    <t>⑩</t>
  </si>
  <si>
    <t>⑪</t>
  </si>
  <si>
    <t>ﾎﾃﾙﾄｯﾌﾟｲﾝ</t>
  </si>
  <si>
    <t>東横ｲﾝ松山一番町</t>
  </si>
  <si>
    <t>ﾁｪｯｸｲﾝ松山</t>
  </si>
  <si>
    <t>⑫－1</t>
  </si>
  <si>
    <t>⑫－2</t>
  </si>
  <si>
    <t>⑬－1</t>
  </si>
  <si>
    <t>⑬－2</t>
  </si>
  <si>
    <t>⑭－1</t>
  </si>
  <si>
    <t>⑭－2</t>
  </si>
  <si>
    <t>⑮－1</t>
  </si>
  <si>
    <t>⑮－2</t>
  </si>
  <si>
    <t>ｽｶｲﾎﾃﾙ</t>
  </si>
  <si>
    <t>ﾎﾃﾙﾏｲｽﾃｲｽﾞ松山</t>
  </si>
  <si>
    <t>ﾎﾃﾙｻﾝﾙｰﾄ松山</t>
  </si>
  <si>
    <t>ﾎﾃﾙｶｼﾞﾜﾗ</t>
  </si>
  <si>
    <t>⑯</t>
  </si>
  <si>
    <t>⑰－1</t>
  </si>
  <si>
    <t>⑰－2</t>
  </si>
  <si>
    <t>松山ｼﾃｨﾎﾃﾙ</t>
  </si>
  <si>
    <t>ﾎﾃﾙﾙｰﾄｲﾝ松山</t>
  </si>
  <si>
    <t>⑱</t>
  </si>
  <si>
    <t>ﾎﾃﾙ勝山（本館）</t>
  </si>
  <si>
    <t>⑲－1</t>
  </si>
  <si>
    <t>⑲－2</t>
  </si>
  <si>
    <t>ｽﾏｲﾙﾎﾃﾙ松山</t>
  </si>
  <si>
    <t>⑳</t>
  </si>
  <si>
    <t>㉑</t>
  </si>
  <si>
    <t>㉒</t>
  </si>
  <si>
    <t>㉓</t>
  </si>
  <si>
    <t>㉔－1</t>
  </si>
  <si>
    <t>㉔－2</t>
  </si>
  <si>
    <t>㉕</t>
  </si>
  <si>
    <t>㉖</t>
  </si>
  <si>
    <t>㉗</t>
  </si>
  <si>
    <t>ｽｰﾊﾟｰﾎﾃﾙ松山</t>
  </si>
  <si>
    <t>ﾎﾃﾙﾄﾞｯﾁ</t>
  </si>
  <si>
    <t>ﾎﾃﾙNO1松山</t>
  </si>
  <si>
    <t>大和屋本店</t>
  </si>
  <si>
    <t>道後山の手ﾎﾃﾙ</t>
  </si>
  <si>
    <t>ﾊﾟﾃｨﾄﾞｳｺﾞ</t>
  </si>
  <si>
    <t>道後hakuro</t>
  </si>
  <si>
    <t>ﾎﾃﾙﾙﾅﾊﾟｰｸ</t>
  </si>
  <si>
    <t>例２</t>
  </si>
  <si>
    <t>例３</t>
  </si>
  <si>
    <t>同室希望者名</t>
  </si>
  <si>
    <t>合計</t>
  </si>
  <si>
    <t>備考</t>
  </si>
  <si>
    <t>松山　太郎</t>
  </si>
  <si>
    <t>松山　花子</t>
  </si>
  <si>
    <t>砥部　二郎</t>
  </si>
  <si>
    <t>女</t>
  </si>
  <si>
    <t>○</t>
  </si>
  <si>
    <t>連絡担当者</t>
  </si>
  <si>
    <t>〒　　－</t>
  </si>
  <si>
    <t>申込日</t>
  </si>
  <si>
    <t>月</t>
  </si>
  <si>
    <t>日</t>
  </si>
  <si>
    <t>※必ず控え（コピー）をお残しください。</t>
  </si>
  <si>
    <t>電話</t>
  </si>
  <si>
    <t>FAX</t>
  </si>
  <si>
    <t>携帯電話</t>
  </si>
  <si>
    <t>Eメール</t>
  </si>
  <si>
    <t>大阪市手をつなぐ育成会</t>
  </si>
  <si>
    <t>大阪市</t>
  </si>
  <si>
    <t>※育成会大会の分科会は第２希望までご記入ください。ご希望される分科会が定員に達した場合はご希望に添えないことがございます。あらかじめご了承ください。</t>
  </si>
  <si>
    <t>※会場には駐車場がありませんので、車でお越しの際は近隣の有料駐車場をご利用ください。</t>
  </si>
  <si>
    <t>※お申し込み後、変更・取り消しが生じた場合は、お手数でもお申し込み時の申込書を上書き訂正し、申込書右上の「変更」「追加」のいずれかを選択してください。</t>
  </si>
  <si>
    <t>※手話通訳を希望される方、車いすを希望される方、要約筆記を希望される方は参加希望欄で「○」を選択してください。</t>
  </si>
  <si>
    <t>申込書送信先</t>
  </si>
  <si>
    <t>ＦＡＸ　０６－６７６５－５６２３</t>
  </si>
  <si>
    <t>honbu@city-osaka-ikuseikai.or.jp</t>
  </si>
  <si>
    <t>締切日（大阪市育成会提出）</t>
  </si>
  <si>
    <t>10月24日（火）</t>
  </si>
  <si>
    <r>
      <t xml:space="preserve">【いずれかを選択してください】
</t>
    </r>
    <r>
      <rPr>
        <sz val="10"/>
        <color indexed="8"/>
        <rFont val="ＭＳ Ｐゴシック"/>
        <family val="3"/>
      </rPr>
      <t>※右欄で「▼」マークをクリックして選択</t>
    </r>
  </si>
  <si>
    <r>
      <t xml:space="preserve">第8回　全国手をつなぐ育成会連合会全国大会愛媛大会　参加申込書
</t>
    </r>
    <r>
      <rPr>
        <sz val="10"/>
        <color indexed="8"/>
        <rFont val="ＭＳ Ｐゴシック"/>
        <family val="3"/>
      </rPr>
      <t>※緑色の欄には何も入力せずに、そのままにしておいてください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</si>
</sst>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54">
    <font>
      <sz val="11"/>
      <color theme="1"/>
      <name val="Calibri"/>
      <family val="3"/>
    </font>
    <font>
      <sz val="11"/>
      <color indexed="8"/>
      <name val="游ゴシック"/>
      <family val="3"/>
    </font>
    <font>
      <sz val="6"/>
      <name val="游ゴシック"/>
      <family val="3"/>
    </font>
    <font>
      <sz val="11"/>
      <color indexed="8"/>
      <name val="ＭＳ Ｐゴシック"/>
      <family val="3"/>
    </font>
    <font>
      <sz val="14"/>
      <color indexed="8"/>
      <name val="ＭＳ Ｐゴシック"/>
      <family val="3"/>
    </font>
    <font>
      <sz val="12"/>
      <color indexed="8"/>
      <name val="ＭＳ Ｐゴシック"/>
      <family val="3"/>
    </font>
    <font>
      <b/>
      <sz val="12"/>
      <name val="MS P ゴシック"/>
      <family val="3"/>
    </font>
    <font>
      <u val="single"/>
      <sz val="11"/>
      <color indexed="30"/>
      <name val="游ゴシック"/>
      <family val="3"/>
    </font>
    <font>
      <u val="single"/>
      <sz val="14"/>
      <color indexed="30"/>
      <name val="游ゴシック"/>
      <family val="3"/>
    </font>
    <font>
      <sz val="16"/>
      <color indexed="8"/>
      <name val="ＭＳ Ｐゴシック"/>
      <family val="3"/>
    </font>
    <font>
      <sz val="20"/>
      <color indexed="8"/>
      <name val="ＭＳ Ｐゴシック"/>
      <family val="3"/>
    </font>
    <font>
      <sz val="10"/>
      <color indexed="8"/>
      <name val="ＭＳ Ｐゴシック"/>
      <family val="3"/>
    </font>
    <font>
      <u val="single"/>
      <sz val="11"/>
      <color indexed="25"/>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2"/>
      <color theme="1"/>
      <name val="ＭＳ Ｐゴシック"/>
      <family val="3"/>
    </font>
    <font>
      <sz val="14"/>
      <color theme="1"/>
      <name val="ＭＳ Ｐゴシック"/>
      <family val="3"/>
    </font>
    <font>
      <sz val="20"/>
      <color theme="1"/>
      <name val="ＭＳ Ｐゴシック"/>
      <family val="3"/>
    </font>
    <font>
      <u val="single"/>
      <sz val="14"/>
      <color theme="10"/>
      <name val="Calibri"/>
      <family val="3"/>
    </font>
    <font>
      <sz val="16"/>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border>
    <border>
      <left style="thin"/>
      <right style="medium"/>
      <top style="thin"/>
      <bottom/>
    </border>
    <border>
      <left style="medium"/>
      <right style="medium"/>
      <top style="thin"/>
      <bottom style="thin"/>
    </border>
    <border>
      <left style="medium"/>
      <right style="thin"/>
      <top style="double"/>
      <bottom style="dotted"/>
    </border>
    <border>
      <left style="medium"/>
      <right style="thin"/>
      <top style="dotted"/>
      <bottom style="thin"/>
    </border>
    <border>
      <left style="medium"/>
      <right style="thin"/>
      <top style="dotted"/>
      <bottom/>
    </border>
    <border>
      <left style="medium"/>
      <right style="thin"/>
      <top style="thin"/>
      <bottom style="dotted"/>
    </border>
    <border>
      <left style="medium"/>
      <right style="thin"/>
      <top/>
      <bottom style="dotted"/>
    </border>
    <border>
      <left style="medium"/>
      <right style="thin"/>
      <top style="dotted"/>
      <bottom style="medium"/>
    </border>
    <border>
      <left style="thin"/>
      <right style="thin"/>
      <top style="double"/>
      <bottom style="dotted"/>
    </border>
    <border>
      <left style="thin"/>
      <right style="thin"/>
      <top style="dotted"/>
      <bottom/>
    </border>
    <border>
      <left style="thin"/>
      <right style="thin"/>
      <top style="thin"/>
      <bottom style="dotted"/>
    </border>
    <border>
      <left style="thin"/>
      <right style="thin"/>
      <top style="dotted"/>
      <bottom style="thin"/>
    </border>
    <border>
      <left style="thin"/>
      <right style="thin"/>
      <top style="dotted"/>
      <bottom style="medium"/>
    </border>
    <border>
      <left style="thin"/>
      <right style="thin"/>
      <top/>
      <bottom style="dotted"/>
    </border>
    <border>
      <left style="thin"/>
      <right style="medium"/>
      <top style="double"/>
      <bottom style="thin"/>
    </border>
    <border>
      <left style="thin"/>
      <right style="medium"/>
      <top style="thin"/>
      <bottom style="thin"/>
    </border>
    <border>
      <left style="thin"/>
      <right style="medium"/>
      <top/>
      <bottom style="thin"/>
    </border>
    <border>
      <left style="thin"/>
      <right style="medium"/>
      <top style="thin"/>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top/>
      <bottom style="thin"/>
    </border>
    <border>
      <left/>
      <right style="thin"/>
      <top/>
      <bottom/>
    </border>
    <border>
      <left/>
      <right style="thin"/>
      <top/>
      <bottom style="thin"/>
    </border>
    <border>
      <left style="thin"/>
      <right style="medium"/>
      <top/>
      <bottom style="medium"/>
    </border>
    <border>
      <left style="medium"/>
      <right style="medium"/>
      <top style="thin"/>
      <bottom/>
    </border>
    <border>
      <left style="medium"/>
      <right style="medium"/>
      <top/>
      <bottom style="medium"/>
    </border>
    <border>
      <left style="medium"/>
      <right style="thin"/>
      <top style="thin"/>
      <bottom style="medium"/>
    </border>
    <border>
      <left style="thin"/>
      <right style="thin"/>
      <top style="thin"/>
      <bottom style="medium"/>
    </border>
    <border>
      <left/>
      <right style="medium"/>
      <top style="thin"/>
      <bottom/>
    </border>
    <border>
      <left/>
      <right style="medium"/>
      <top/>
      <bottom style="medium"/>
    </border>
    <border>
      <left style="medium"/>
      <right style="medium"/>
      <top/>
      <bottom style="thin"/>
    </border>
    <border>
      <left style="medium"/>
      <right style="thin"/>
      <top/>
      <bottom style="medium"/>
    </border>
    <border>
      <left style="thin"/>
      <right style="thin"/>
      <top/>
      <bottom style="medium"/>
    </border>
    <border>
      <left/>
      <right style="medium"/>
      <top/>
      <bottom style="thin"/>
    </border>
    <border>
      <left style="medium"/>
      <right style="thin"/>
      <top/>
      <bottom style="thin"/>
    </border>
    <border>
      <left style="thin"/>
      <right style="medium"/>
      <top/>
      <bottom/>
    </border>
    <border>
      <left style="medium"/>
      <right style="medium"/>
      <top/>
      <bottom/>
    </border>
    <border>
      <left/>
      <right style="medium"/>
      <top/>
      <bottom/>
    </border>
    <border>
      <left style="medium"/>
      <right style="thin"/>
      <top/>
      <bottom/>
    </border>
    <border>
      <left style="thin"/>
      <right style="thin"/>
      <top/>
      <bottom/>
    </border>
    <border>
      <left style="medium"/>
      <right style="medium"/>
      <top style="double"/>
      <bottom/>
    </border>
    <border>
      <left style="medium"/>
      <right style="thin"/>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double"/>
      <bottom/>
    </border>
    <border>
      <left style="medium"/>
      <right style="medium"/>
      <top style="medium"/>
      <bottom/>
    </border>
    <border>
      <left style="medium"/>
      <right style="medium"/>
      <top/>
      <bottom style="double"/>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thin"/>
      <top style="double"/>
      <bottom style="thin"/>
    </border>
    <border>
      <left style="thin"/>
      <right style="thin"/>
      <top style="double"/>
      <bottom style="thin"/>
    </border>
    <border>
      <left/>
      <right style="medium"/>
      <top style="double"/>
      <bottom/>
    </border>
    <border>
      <left style="medium"/>
      <right/>
      <top style="thin"/>
      <bottom/>
    </border>
    <border>
      <left style="medium"/>
      <right/>
      <top/>
      <bottom style="thin"/>
    </border>
    <border>
      <left style="thin"/>
      <right style="thin"/>
      <top style="double"/>
      <bottom/>
    </border>
    <border>
      <left style="medium"/>
      <right style="thin"/>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63">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0" fillId="0" borderId="11" xfId="0" applyBorder="1" applyAlignment="1">
      <alignment horizontal="center" vertical="center"/>
    </xf>
    <xf numFmtId="0" fontId="48" fillId="0" borderId="11" xfId="0" applyFont="1" applyBorder="1" applyAlignment="1">
      <alignment horizontal="center" vertical="center" wrapText="1"/>
    </xf>
    <xf numFmtId="0" fontId="48" fillId="0" borderId="14" xfId="0" applyFont="1" applyBorder="1" applyAlignment="1">
      <alignment horizontal="center" vertical="center"/>
    </xf>
    <xf numFmtId="38" fontId="48" fillId="0" borderId="0" xfId="49" applyFont="1" applyAlignment="1">
      <alignment horizontal="center" vertical="center"/>
    </xf>
    <xf numFmtId="56" fontId="48" fillId="0" borderId="0" xfId="0" applyNumberFormat="1" applyFont="1" applyAlignment="1">
      <alignment horizontal="center" vertical="center"/>
    </xf>
    <xf numFmtId="0" fontId="48" fillId="0" borderId="0" xfId="0" applyFont="1" applyAlignment="1">
      <alignment vertical="center" shrinkToFit="1"/>
    </xf>
    <xf numFmtId="0" fontId="0" fillId="0" borderId="0" xfId="0"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33" borderId="21" xfId="0" applyFont="1" applyFill="1" applyBorder="1" applyAlignment="1">
      <alignment vertical="center" shrinkToFit="1"/>
    </xf>
    <xf numFmtId="0" fontId="48" fillId="33" borderId="22" xfId="0" applyFont="1" applyFill="1" applyBorder="1" applyAlignment="1">
      <alignment vertical="center" shrinkToFit="1"/>
    </xf>
    <xf numFmtId="0" fontId="48" fillId="33" borderId="23" xfId="0" applyFont="1" applyFill="1" applyBorder="1" applyAlignment="1">
      <alignment vertical="center" shrinkToFit="1"/>
    </xf>
    <xf numFmtId="0" fontId="48" fillId="33" borderId="24" xfId="0" applyFont="1" applyFill="1" applyBorder="1" applyAlignment="1">
      <alignment vertical="center" shrinkToFit="1"/>
    </xf>
    <xf numFmtId="0" fontId="48" fillId="33" borderId="25" xfId="0" applyFont="1" applyFill="1" applyBorder="1" applyAlignment="1">
      <alignment vertical="center" shrinkToFit="1"/>
    </xf>
    <xf numFmtId="0" fontId="48" fillId="33" borderId="26" xfId="0" applyFont="1" applyFill="1" applyBorder="1" applyAlignment="1">
      <alignment vertical="center" shrinkToFit="1"/>
    </xf>
    <xf numFmtId="0" fontId="48" fillId="0" borderId="21" xfId="0"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24" xfId="0" applyFont="1" applyBorder="1" applyAlignment="1" applyProtection="1">
      <alignment horizontal="center" vertical="center"/>
      <protection locked="0"/>
    </xf>
    <xf numFmtId="0" fontId="48" fillId="0" borderId="25" xfId="0" applyFont="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0" fontId="48" fillId="0" borderId="27" xfId="0" applyFont="1" applyBorder="1" applyAlignment="1" applyProtection="1">
      <alignment horizontal="center" vertical="center"/>
      <protection locked="0"/>
    </xf>
    <xf numFmtId="176" fontId="48" fillId="0" borderId="13" xfId="0" applyNumberFormat="1"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176" fontId="48" fillId="0" borderId="28" xfId="0" applyNumberFormat="1" applyFont="1" applyBorder="1" applyAlignment="1" applyProtection="1">
      <alignment horizontal="center" vertical="center"/>
      <protection locked="0"/>
    </xf>
    <xf numFmtId="0" fontId="48" fillId="0" borderId="29" xfId="0" applyFont="1" applyBorder="1" applyAlignment="1" applyProtection="1">
      <alignment horizontal="center" vertical="center"/>
      <protection locked="0"/>
    </xf>
    <xf numFmtId="176" fontId="48" fillId="0" borderId="30" xfId="0" applyNumberFormat="1" applyFont="1" applyBorder="1" applyAlignment="1" applyProtection="1">
      <alignment horizontal="center" vertical="center"/>
      <protection locked="0"/>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xf>
    <xf numFmtId="0" fontId="49" fillId="0" borderId="0" xfId="0" applyFont="1" applyAlignment="1">
      <alignment vertical="center" shrinkToFit="1"/>
    </xf>
    <xf numFmtId="0" fontId="50" fillId="0" borderId="11"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left" vertical="center" wrapText="1"/>
    </xf>
    <xf numFmtId="0" fontId="49" fillId="0" borderId="37" xfId="0" applyFont="1" applyBorder="1" applyAlignment="1">
      <alignment horizontal="left" vertical="center"/>
    </xf>
    <xf numFmtId="0" fontId="48" fillId="0" borderId="38" xfId="0" applyFont="1" applyBorder="1" applyAlignment="1">
      <alignment horizontal="center" vertical="center" wrapText="1"/>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49" fillId="0" borderId="37" xfId="0" applyFont="1" applyBorder="1" applyAlignment="1">
      <alignment horizontal="center" vertical="center" shrinkToFit="1"/>
    </xf>
    <xf numFmtId="0" fontId="49" fillId="0" borderId="37" xfId="0" applyFont="1" applyBorder="1" applyAlignment="1">
      <alignment horizontal="left" vertical="center" shrinkToFit="1"/>
    </xf>
    <xf numFmtId="0" fontId="51" fillId="0" borderId="37" xfId="43" applyFont="1" applyBorder="1" applyAlignment="1">
      <alignment horizontal="left" vertical="center"/>
    </xf>
    <xf numFmtId="0" fontId="52" fillId="33" borderId="11" xfId="0" applyFont="1" applyFill="1" applyBorder="1" applyAlignment="1">
      <alignment horizontal="left" vertical="center"/>
    </xf>
    <xf numFmtId="0" fontId="48" fillId="0" borderId="40" xfId="0" applyFont="1" applyBorder="1" applyAlignment="1">
      <alignment horizontal="left" vertical="center"/>
    </xf>
    <xf numFmtId="0" fontId="48" fillId="0" borderId="0" xfId="0" applyFont="1" applyAlignment="1">
      <alignment horizontal="left" vertical="center"/>
    </xf>
    <xf numFmtId="0" fontId="48" fillId="0" borderId="41" xfId="0" applyFont="1" applyBorder="1" applyAlignment="1">
      <alignment horizontal="left" vertical="center"/>
    </xf>
    <xf numFmtId="0" fontId="48" fillId="0" borderId="34" xfId="0" applyFont="1" applyBorder="1" applyAlignment="1">
      <alignment horizontal="left" vertical="center"/>
    </xf>
    <xf numFmtId="0" fontId="48" fillId="0" borderId="35" xfId="0" applyFont="1" applyBorder="1" applyAlignment="1">
      <alignment horizontal="left" vertical="center"/>
    </xf>
    <xf numFmtId="0" fontId="48" fillId="0" borderId="37" xfId="0" applyFont="1" applyBorder="1" applyAlignment="1">
      <alignment horizontal="left" vertical="center"/>
    </xf>
    <xf numFmtId="0" fontId="48" fillId="0" borderId="42" xfId="0" applyFont="1" applyBorder="1" applyAlignment="1">
      <alignment horizontal="left" vertical="center"/>
    </xf>
    <xf numFmtId="0" fontId="48" fillId="0" borderId="36" xfId="0" applyFont="1" applyBorder="1" applyAlignment="1">
      <alignment horizontal="left" vertical="center"/>
    </xf>
    <xf numFmtId="0" fontId="48" fillId="0" borderId="11" xfId="0" applyFont="1" applyBorder="1" applyAlignment="1">
      <alignment horizontal="center" vertical="center"/>
    </xf>
    <xf numFmtId="0" fontId="49" fillId="0" borderId="35" xfId="0" applyFont="1" applyBorder="1" applyAlignment="1">
      <alignment horizontal="left" vertical="center" wrapText="1"/>
    </xf>
    <xf numFmtId="0" fontId="49" fillId="0" borderId="36" xfId="0" applyFont="1" applyBorder="1" applyAlignment="1">
      <alignment horizontal="left" vertical="center" wrapText="1"/>
    </xf>
    <xf numFmtId="0" fontId="48" fillId="0" borderId="13" xfId="0" applyFont="1" applyBorder="1" applyAlignment="1" applyProtection="1">
      <alignment horizontal="center" vertical="center"/>
      <protection locked="0"/>
    </xf>
    <xf numFmtId="0" fontId="48" fillId="0" borderId="43" xfId="0" applyFont="1" applyBorder="1" applyAlignment="1" applyProtection="1">
      <alignment horizontal="center" vertical="center"/>
      <protection locked="0"/>
    </xf>
    <xf numFmtId="0" fontId="48" fillId="0" borderId="13" xfId="0" applyFont="1" applyBorder="1" applyAlignment="1" applyProtection="1">
      <alignment horizontal="center" vertical="center" shrinkToFit="1"/>
      <protection locked="0"/>
    </xf>
    <xf numFmtId="0" fontId="48" fillId="0" borderId="43" xfId="0" applyFont="1" applyBorder="1" applyAlignment="1" applyProtection="1">
      <alignment horizontal="center" vertical="center" shrinkToFit="1"/>
      <protection locked="0"/>
    </xf>
    <xf numFmtId="6" fontId="48" fillId="33" borderId="44" xfId="58" applyFont="1" applyFill="1" applyBorder="1" applyAlignment="1">
      <alignment horizontal="center" vertical="center" shrinkToFit="1"/>
    </xf>
    <xf numFmtId="6" fontId="48" fillId="33" borderId="45" xfId="58" applyFont="1" applyFill="1" applyBorder="1" applyAlignment="1">
      <alignment horizontal="center" vertical="center" shrinkToFit="1"/>
    </xf>
    <xf numFmtId="0" fontId="48" fillId="0" borderId="44" xfId="0" applyFont="1" applyBorder="1" applyAlignment="1" applyProtection="1">
      <alignment horizontal="center" vertical="center" shrinkToFit="1"/>
      <protection locked="0"/>
    </xf>
    <xf numFmtId="0" fontId="48" fillId="0" borderId="45"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protection locked="0"/>
    </xf>
    <xf numFmtId="0" fontId="48" fillId="0" borderId="46"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47"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48" fillId="0" borderId="30" xfId="0" applyFont="1" applyBorder="1" applyAlignment="1" applyProtection="1">
      <alignment horizontal="center" vertical="center"/>
      <protection locked="0"/>
    </xf>
    <xf numFmtId="0" fontId="48" fillId="0" borderId="44" xfId="0" applyFont="1" applyBorder="1" applyAlignment="1" applyProtection="1">
      <alignment horizontal="center" vertical="center"/>
      <protection locked="0"/>
    </xf>
    <xf numFmtId="0" fontId="48" fillId="0" borderId="45" xfId="0" applyFont="1" applyBorder="1" applyAlignment="1" applyProtection="1">
      <alignment horizontal="center" vertical="center"/>
      <protection locked="0"/>
    </xf>
    <xf numFmtId="0" fontId="48" fillId="0" borderId="48" xfId="0" applyFont="1" applyBorder="1" applyAlignment="1" applyProtection="1">
      <alignment horizontal="center" vertical="center"/>
      <protection locked="0"/>
    </xf>
    <xf numFmtId="0" fontId="48" fillId="0" borderId="49" xfId="0" applyFont="1" applyBorder="1" applyAlignment="1" applyProtection="1">
      <alignment horizontal="center" vertical="center"/>
      <protection locked="0"/>
    </xf>
    <xf numFmtId="0" fontId="48" fillId="0" borderId="50" xfId="0" applyFont="1" applyBorder="1" applyAlignment="1" applyProtection="1">
      <alignment horizontal="center" vertical="center" shrinkToFit="1"/>
      <protection locked="0"/>
    </xf>
    <xf numFmtId="6" fontId="48" fillId="0" borderId="11" xfId="0" applyNumberFormat="1"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48" fillId="0" borderId="51" xfId="0" applyFont="1" applyBorder="1" applyAlignment="1" applyProtection="1">
      <alignment horizontal="center" vertical="center"/>
      <protection locked="0"/>
    </xf>
    <xf numFmtId="0" fontId="48" fillId="0" borderId="38" xfId="0" applyFont="1" applyBorder="1" applyAlignment="1" applyProtection="1">
      <alignment horizontal="center" vertical="center"/>
      <protection locked="0"/>
    </xf>
    <xf numFmtId="0" fontId="48" fillId="0" borderId="52" xfId="0" applyFont="1" applyBorder="1" applyAlignment="1" applyProtection="1">
      <alignment horizontal="center" vertical="center"/>
      <protection locked="0"/>
    </xf>
    <xf numFmtId="0" fontId="48" fillId="0" borderId="50" xfId="0" applyFont="1" applyBorder="1" applyAlignment="1" applyProtection="1">
      <alignment horizontal="center" vertical="center"/>
      <protection locked="0"/>
    </xf>
    <xf numFmtId="0" fontId="48" fillId="0" borderId="53" xfId="0" applyFont="1" applyBorder="1" applyAlignment="1" applyProtection="1">
      <alignment horizontal="center" vertical="center"/>
      <protection locked="0"/>
    </xf>
    <xf numFmtId="0" fontId="48" fillId="0" borderId="29" xfId="0" applyFont="1" applyBorder="1" applyAlignment="1" applyProtection="1">
      <alignment horizontal="center" vertical="center"/>
      <protection locked="0"/>
    </xf>
    <xf numFmtId="0" fontId="48" fillId="0" borderId="29" xfId="0" applyFont="1" applyBorder="1" applyAlignment="1" applyProtection="1">
      <alignment horizontal="center" vertical="center" shrinkToFit="1"/>
      <protection locked="0"/>
    </xf>
    <xf numFmtId="6" fontId="48" fillId="33" borderId="50" xfId="58" applyFont="1" applyFill="1" applyBorder="1" applyAlignment="1">
      <alignment horizontal="center" vertical="center" shrinkToFit="1"/>
    </xf>
    <xf numFmtId="0" fontId="48" fillId="0" borderId="39" xfId="0" applyFont="1" applyBorder="1" applyAlignment="1" applyProtection="1">
      <alignment horizontal="center" vertical="center"/>
      <protection locked="0"/>
    </xf>
    <xf numFmtId="0" fontId="48" fillId="0" borderId="54" xfId="0" applyFont="1" applyBorder="1" applyAlignment="1" applyProtection="1">
      <alignment horizontal="center" vertical="center"/>
      <protection locked="0"/>
    </xf>
    <xf numFmtId="0" fontId="48" fillId="0" borderId="55" xfId="0" applyFont="1" applyBorder="1" applyAlignment="1" applyProtection="1">
      <alignment horizontal="center" vertical="center"/>
      <protection locked="0"/>
    </xf>
    <xf numFmtId="0" fontId="48" fillId="0" borderId="55" xfId="0" applyFont="1" applyBorder="1" applyAlignment="1" applyProtection="1">
      <alignment horizontal="center" vertical="center" shrinkToFit="1"/>
      <protection locked="0"/>
    </xf>
    <xf numFmtId="6" fontId="48" fillId="33" borderId="56" xfId="58" applyFont="1" applyFill="1" applyBorder="1" applyAlignment="1">
      <alignment horizontal="center" vertical="center" shrinkToFit="1"/>
    </xf>
    <xf numFmtId="0" fontId="48" fillId="0" borderId="56" xfId="0" applyFont="1" applyBorder="1" applyAlignment="1" applyProtection="1">
      <alignment horizontal="center" vertical="center" shrinkToFit="1"/>
      <protection locked="0"/>
    </xf>
    <xf numFmtId="0" fontId="48" fillId="0" borderId="56" xfId="0" applyFont="1" applyBorder="1" applyAlignment="1" applyProtection="1">
      <alignment horizontal="center" vertical="center"/>
      <protection locked="0"/>
    </xf>
    <xf numFmtId="0" fontId="48" fillId="0" borderId="57" xfId="0" applyFont="1" applyBorder="1" applyAlignment="1" applyProtection="1">
      <alignment horizontal="center" vertical="center"/>
      <protection locked="0"/>
    </xf>
    <xf numFmtId="6" fontId="48" fillId="0" borderId="39" xfId="0" applyNumberFormat="1" applyFont="1" applyBorder="1" applyAlignment="1" applyProtection="1">
      <alignment horizontal="center" vertical="center"/>
      <protection locked="0"/>
    </xf>
    <xf numFmtId="0" fontId="48" fillId="0" borderId="58" xfId="0" applyFont="1" applyBorder="1" applyAlignment="1" applyProtection="1">
      <alignment horizontal="center" vertical="center"/>
      <protection locked="0"/>
    </xf>
    <xf numFmtId="0" fontId="48" fillId="0" borderId="59" xfId="0" applyFont="1" applyBorder="1" applyAlignment="1" applyProtection="1">
      <alignment horizontal="center" vertical="center"/>
      <protection locked="0"/>
    </xf>
    <xf numFmtId="0" fontId="48" fillId="0" borderId="60" xfId="0" applyFont="1" applyBorder="1" applyAlignment="1" applyProtection="1">
      <alignment horizontal="center" vertical="center" shrinkToFit="1"/>
      <protection locked="0"/>
    </xf>
    <xf numFmtId="0" fontId="48" fillId="0" borderId="10" xfId="0" applyFont="1" applyBorder="1" applyAlignment="1">
      <alignment horizontal="center" vertical="center"/>
    </xf>
    <xf numFmtId="0" fontId="48" fillId="0" borderId="46" xfId="0" applyFont="1" applyBorder="1" applyAlignment="1">
      <alignment horizontal="center" vertical="center"/>
    </xf>
    <xf numFmtId="0" fontId="48" fillId="0" borderId="11" xfId="0" applyFont="1" applyBorder="1" applyAlignment="1">
      <alignment horizontal="center" vertical="center" wrapText="1"/>
    </xf>
    <xf numFmtId="0" fontId="0" fillId="0" borderId="11" xfId="0" applyBorder="1" applyAlignment="1">
      <alignment horizontal="center" vertical="center"/>
    </xf>
    <xf numFmtId="0" fontId="48" fillId="0" borderId="61" xfId="0" applyFont="1" applyBorder="1" applyAlignment="1">
      <alignment horizontal="center" vertical="center"/>
    </xf>
    <xf numFmtId="0" fontId="48" fillId="0" borderId="0" xfId="0" applyFont="1" applyAlignment="1">
      <alignment horizontal="center" vertical="center"/>
    </xf>
    <xf numFmtId="0" fontId="48" fillId="0" borderId="62" xfId="0" applyFont="1" applyBorder="1" applyAlignment="1">
      <alignment horizontal="center" vertical="center"/>
    </xf>
    <xf numFmtId="0" fontId="48" fillId="0" borderId="63" xfId="0" applyFont="1" applyBorder="1" applyAlignment="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48" fillId="0" borderId="65" xfId="0" applyFont="1" applyBorder="1" applyAlignment="1" applyProtection="1">
      <alignment horizontal="center" vertical="center" shrinkToFit="1"/>
      <protection locked="0"/>
    </xf>
    <xf numFmtId="6" fontId="48" fillId="33" borderId="60" xfId="58" applyFont="1" applyFill="1" applyBorder="1" applyAlignment="1">
      <alignment horizontal="center" vertical="center" shrinkToFit="1"/>
    </xf>
    <xf numFmtId="0" fontId="48" fillId="0" borderId="66" xfId="0" applyFont="1" applyBorder="1" applyAlignment="1">
      <alignment horizontal="center" vertical="center"/>
    </xf>
    <xf numFmtId="0" fontId="0" fillId="0" borderId="56" xfId="0" applyBorder="1" applyAlignment="1">
      <alignment horizontal="center" vertical="center"/>
    </xf>
    <xf numFmtId="0" fontId="0" fillId="0" borderId="67" xfId="0" applyBorder="1" applyAlignment="1">
      <alignment horizontal="center" vertical="center"/>
    </xf>
    <xf numFmtId="0" fontId="48" fillId="0" borderId="68" xfId="0" applyFont="1" applyBorder="1" applyAlignment="1">
      <alignment horizontal="center" vertical="center" wrapText="1"/>
    </xf>
    <xf numFmtId="0" fontId="48" fillId="0" borderId="14" xfId="0" applyFont="1" applyBorder="1" applyAlignment="1">
      <alignment horizontal="center" vertical="center"/>
    </xf>
    <xf numFmtId="0" fontId="48" fillId="0" borderId="56" xfId="0" applyFont="1" applyBorder="1" applyAlignment="1">
      <alignment horizontal="center" vertical="center"/>
    </xf>
    <xf numFmtId="0" fontId="48" fillId="0" borderId="67" xfId="0" applyFont="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48" fillId="0" borderId="65" xfId="0" applyFont="1" applyBorder="1" applyAlignment="1" applyProtection="1">
      <alignment horizontal="center" vertical="center"/>
      <protection locked="0"/>
    </xf>
    <xf numFmtId="0" fontId="48" fillId="0" borderId="61" xfId="0" applyFont="1" applyBorder="1" applyAlignment="1">
      <alignment horizontal="center" vertical="center" wrapText="1"/>
    </xf>
    <xf numFmtId="0" fontId="48" fillId="0" borderId="28" xfId="0" applyFont="1" applyBorder="1" applyAlignment="1">
      <alignment horizontal="center" vertical="center"/>
    </xf>
    <xf numFmtId="0" fontId="48" fillId="0" borderId="10" xfId="0" applyFont="1" applyBorder="1" applyAlignment="1">
      <alignment horizontal="center" vertical="center" textRotation="255"/>
    </xf>
    <xf numFmtId="0" fontId="48" fillId="0" borderId="12" xfId="0" applyFont="1" applyBorder="1" applyAlignment="1">
      <alignment horizontal="center" vertical="center" textRotation="255"/>
    </xf>
    <xf numFmtId="0" fontId="48" fillId="0" borderId="11" xfId="0" applyFont="1" applyBorder="1" applyAlignment="1">
      <alignment horizontal="center" vertical="center" textRotation="255"/>
    </xf>
    <xf numFmtId="0" fontId="48" fillId="0" borderId="38" xfId="0" applyFont="1" applyBorder="1" applyAlignment="1">
      <alignment horizontal="center" vertical="center" textRotation="255"/>
    </xf>
    <xf numFmtId="0" fontId="48" fillId="0" borderId="28" xfId="0" applyFont="1" applyBorder="1" applyAlignment="1">
      <alignment horizontal="center" vertical="center" textRotation="255"/>
    </xf>
    <xf numFmtId="0" fontId="48" fillId="0" borderId="13" xfId="0" applyFont="1" applyBorder="1" applyAlignment="1">
      <alignment horizontal="center" vertical="center" textRotation="255"/>
    </xf>
    <xf numFmtId="0" fontId="48" fillId="0" borderId="68" xfId="0" applyFont="1" applyBorder="1" applyAlignment="1">
      <alignment horizontal="center" vertical="center"/>
    </xf>
    <xf numFmtId="0" fontId="48" fillId="0" borderId="71" xfId="0" applyFont="1" applyBorder="1" applyAlignment="1" applyProtection="1">
      <alignment horizontal="center" vertical="center"/>
      <protection locked="0"/>
    </xf>
    <xf numFmtId="0" fontId="48" fillId="0" borderId="72" xfId="0" applyFont="1" applyBorder="1" applyAlignment="1" applyProtection="1">
      <alignment horizontal="center" vertical="center"/>
      <protection locked="0"/>
    </xf>
    <xf numFmtId="0" fontId="48" fillId="0" borderId="27" xfId="0" applyFont="1" applyBorder="1" applyAlignment="1" applyProtection="1">
      <alignment horizontal="center" vertical="center"/>
      <protection locked="0"/>
    </xf>
    <xf numFmtId="0" fontId="48" fillId="0" borderId="60" xfId="0" applyFont="1" applyBorder="1" applyAlignment="1" applyProtection="1">
      <alignment horizontal="center" vertical="center"/>
      <protection locked="0"/>
    </xf>
    <xf numFmtId="0" fontId="48" fillId="0" borderId="73" xfId="0" applyFont="1" applyBorder="1" applyAlignment="1" applyProtection="1">
      <alignment horizontal="center" vertical="center"/>
      <protection locked="0"/>
    </xf>
    <xf numFmtId="0" fontId="48" fillId="0" borderId="74" xfId="0" applyFont="1" applyBorder="1" applyAlignment="1">
      <alignment horizontal="center" vertical="center"/>
    </xf>
    <xf numFmtId="0" fontId="48" fillId="0" borderId="48" xfId="0" applyFont="1" applyBorder="1" applyAlignment="1">
      <alignment horizontal="center" vertical="center"/>
    </xf>
    <xf numFmtId="0" fontId="0" fillId="0" borderId="75" xfId="0" applyBorder="1" applyAlignment="1">
      <alignment horizontal="center" vertical="center"/>
    </xf>
    <xf numFmtId="0" fontId="0" fillId="0" borderId="53" xfId="0" applyBorder="1" applyAlignment="1">
      <alignment horizontal="center" vertical="center"/>
    </xf>
    <xf numFmtId="0" fontId="48" fillId="0" borderId="76" xfId="0" applyFont="1" applyBorder="1" applyAlignment="1" applyProtection="1">
      <alignment horizontal="center" vertical="center"/>
      <protection locked="0"/>
    </xf>
    <xf numFmtId="0" fontId="48" fillId="0" borderId="28" xfId="0" applyFont="1" applyBorder="1" applyAlignment="1">
      <alignment horizontal="center" vertical="center" wrapText="1"/>
    </xf>
    <xf numFmtId="0" fontId="48" fillId="0" borderId="64" xfId="0" applyFont="1" applyBorder="1" applyAlignment="1">
      <alignment horizontal="center" vertical="center"/>
    </xf>
    <xf numFmtId="0" fontId="48" fillId="0" borderId="77" xfId="0" applyFont="1"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48" fillId="0" borderId="61" xfId="0" applyFont="1" applyBorder="1" applyAlignment="1">
      <alignment horizontal="center" vertical="center" shrinkToFit="1"/>
    </xf>
    <xf numFmtId="0" fontId="48" fillId="0" borderId="70"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8" fillId="0" borderId="71" xfId="0" applyFont="1" applyBorder="1" applyAlignment="1">
      <alignment horizontal="center" vertical="center"/>
    </xf>
    <xf numFmtId="6" fontId="48" fillId="0" borderId="72" xfId="0" applyNumberFormat="1" applyFont="1" applyBorder="1" applyAlignment="1" applyProtection="1">
      <alignment horizontal="center" vertical="center"/>
      <protection locked="0"/>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9"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nbu@city-osaka-ikuseikai.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3"/>
  <sheetViews>
    <sheetView tabSelected="1" view="pageBreakPreview" zoomScale="90" zoomScaleNormal="112" zoomScaleSheetLayoutView="90" zoomScalePageLayoutView="0" workbookViewId="0" topLeftCell="A1">
      <selection activeCell="E6" sqref="E6:O7"/>
    </sheetView>
  </sheetViews>
  <sheetFormatPr defaultColWidth="9.140625" defaultRowHeight="15"/>
  <cols>
    <col min="1" max="1" width="5.57421875" style="1" customWidth="1"/>
    <col min="2" max="2" width="13.57421875" style="1" customWidth="1"/>
    <col min="3" max="3" width="7.421875" style="1" customWidth="1"/>
    <col min="4" max="5" width="8.57421875" style="1" customWidth="1"/>
    <col min="6" max="8" width="4.57421875" style="1" customWidth="1"/>
    <col min="9" max="10" width="17.57421875" style="1" customWidth="1"/>
    <col min="11" max="11" width="9.57421875" style="1" customWidth="1"/>
    <col min="12" max="14" width="4.57421875" style="1" customWidth="1"/>
    <col min="15" max="15" width="8.140625" style="1" customWidth="1"/>
    <col min="16" max="16" width="9.421875" style="1" bestFit="1" customWidth="1"/>
    <col min="17" max="18" width="8.140625" style="1" customWidth="1"/>
    <col min="19" max="19" width="8.421875" style="1" bestFit="1" customWidth="1"/>
    <col min="20" max="20" width="7.421875" style="1" customWidth="1"/>
    <col min="21" max="21" width="15.57421875" style="1" customWidth="1"/>
    <col min="22" max="22" width="7.7109375" style="1" customWidth="1"/>
    <col min="23" max="23" width="7.421875" style="1" customWidth="1"/>
    <col min="24" max="24" width="15.57421875" style="1" customWidth="1"/>
    <col min="25" max="25" width="7.7109375" style="1" customWidth="1"/>
    <col min="26" max="26" width="12.57421875" style="1" customWidth="1"/>
    <col min="27" max="27" width="9.57421875" style="1" customWidth="1"/>
    <col min="28" max="28" width="15.140625" style="1" customWidth="1"/>
    <col min="29" max="32" width="7.7109375" style="1" customWidth="1"/>
    <col min="33" max="33" width="15.00390625" style="1" customWidth="1"/>
    <col min="34" max="16384" width="9.00390625" style="1" customWidth="1"/>
  </cols>
  <sheetData>
    <row r="1" spans="1:28" ht="44.25" customHeight="1">
      <c r="A1" s="47" t="s">
        <v>160</v>
      </c>
      <c r="B1" s="48"/>
      <c r="C1" s="48"/>
      <c r="D1" s="48"/>
      <c r="E1" s="48"/>
      <c r="F1" s="48"/>
      <c r="G1" s="48"/>
      <c r="H1" s="48"/>
      <c r="I1" s="48"/>
      <c r="J1" s="48"/>
      <c r="K1" s="52" t="s">
        <v>154</v>
      </c>
      <c r="L1" s="52"/>
      <c r="M1" s="52"/>
      <c r="N1" s="53" t="s">
        <v>155</v>
      </c>
      <c r="O1" s="53"/>
      <c r="P1" s="53"/>
      <c r="Q1" s="53"/>
      <c r="R1" s="42" t="s">
        <v>147</v>
      </c>
      <c r="S1" s="54" t="s">
        <v>156</v>
      </c>
      <c r="T1" s="48"/>
      <c r="U1" s="48"/>
      <c r="V1" s="48"/>
      <c r="W1" s="48"/>
      <c r="X1" s="48"/>
      <c r="Z1" s="44" t="s">
        <v>157</v>
      </c>
      <c r="AA1" s="45"/>
      <c r="AB1" s="46"/>
    </row>
    <row r="2" spans="1:28" s="2" customFormat="1" ht="19.5" customHeight="1">
      <c r="A2" s="64" t="s">
        <v>0</v>
      </c>
      <c r="B2" s="64"/>
      <c r="C2" s="55" t="s">
        <v>148</v>
      </c>
      <c r="D2" s="55"/>
      <c r="E2" s="55"/>
      <c r="F2" s="55"/>
      <c r="G2" s="55"/>
      <c r="H2" s="55"/>
      <c r="I2" s="55"/>
      <c r="J2" s="55"/>
      <c r="K2" s="55"/>
      <c r="L2" s="55"/>
      <c r="M2" s="55"/>
      <c r="N2" s="55"/>
      <c r="O2" s="55"/>
      <c r="P2" s="39" t="s">
        <v>140</v>
      </c>
      <c r="Q2" s="40"/>
      <c r="R2" s="40" t="s">
        <v>141</v>
      </c>
      <c r="S2" s="40"/>
      <c r="T2" s="41" t="s">
        <v>142</v>
      </c>
      <c r="U2" s="49" t="s">
        <v>159</v>
      </c>
      <c r="V2" s="50"/>
      <c r="W2" s="50"/>
      <c r="X2" s="50"/>
      <c r="Z2" s="43" t="s">
        <v>158</v>
      </c>
      <c r="AA2" s="43"/>
      <c r="AB2" s="43"/>
    </row>
    <row r="3" spans="1:28" s="2" customFormat="1" ht="19.5" customHeight="1">
      <c r="A3" s="64"/>
      <c r="B3" s="64"/>
      <c r="C3" s="55"/>
      <c r="D3" s="55"/>
      <c r="E3" s="55"/>
      <c r="F3" s="55"/>
      <c r="G3" s="55"/>
      <c r="H3" s="55"/>
      <c r="I3" s="55"/>
      <c r="J3" s="55"/>
      <c r="K3" s="55"/>
      <c r="L3" s="55"/>
      <c r="M3" s="55"/>
      <c r="N3" s="55"/>
      <c r="O3" s="55"/>
      <c r="P3" s="56" t="s">
        <v>143</v>
      </c>
      <c r="Q3" s="57"/>
      <c r="R3" s="57"/>
      <c r="S3" s="57"/>
      <c r="T3" s="58"/>
      <c r="U3" s="51"/>
      <c r="V3" s="51"/>
      <c r="W3" s="51"/>
      <c r="X3" s="51"/>
      <c r="Z3" s="43"/>
      <c r="AA3" s="43"/>
      <c r="AB3" s="43"/>
    </row>
    <row r="4" spans="1:24" s="2" customFormat="1" ht="19.5" customHeight="1">
      <c r="A4" s="64" t="s">
        <v>1</v>
      </c>
      <c r="B4" s="64"/>
      <c r="C4" s="55" t="s">
        <v>149</v>
      </c>
      <c r="D4" s="55"/>
      <c r="E4" s="55"/>
      <c r="F4" s="55"/>
      <c r="G4" s="55"/>
      <c r="H4" s="55"/>
      <c r="I4" s="64" t="s">
        <v>138</v>
      </c>
      <c r="J4" s="162"/>
      <c r="K4" s="162"/>
      <c r="L4" s="162"/>
      <c r="M4" s="162"/>
      <c r="N4" s="162"/>
      <c r="O4" s="162"/>
      <c r="P4" s="5" t="s">
        <v>144</v>
      </c>
      <c r="Q4" s="59"/>
      <c r="R4" s="60"/>
      <c r="S4" s="60"/>
      <c r="T4" s="60"/>
      <c r="U4" s="61"/>
      <c r="V4" s="61"/>
      <c r="W4" s="61"/>
      <c r="X4" s="62"/>
    </row>
    <row r="5" spans="1:24" s="2" customFormat="1" ht="19.5" customHeight="1">
      <c r="A5" s="64"/>
      <c r="B5" s="64"/>
      <c r="C5" s="55"/>
      <c r="D5" s="55"/>
      <c r="E5" s="55"/>
      <c r="F5" s="55"/>
      <c r="G5" s="55"/>
      <c r="H5" s="55"/>
      <c r="I5" s="64"/>
      <c r="J5" s="162"/>
      <c r="K5" s="162"/>
      <c r="L5" s="162"/>
      <c r="M5" s="162"/>
      <c r="N5" s="162"/>
      <c r="O5" s="162"/>
      <c r="P5" s="5" t="s">
        <v>145</v>
      </c>
      <c r="Q5" s="59"/>
      <c r="R5" s="60"/>
      <c r="S5" s="60"/>
      <c r="T5" s="60"/>
      <c r="U5" s="60"/>
      <c r="V5" s="60"/>
      <c r="W5" s="60"/>
      <c r="X5" s="63"/>
    </row>
    <row r="6" spans="1:24" s="2" customFormat="1" ht="19.5" customHeight="1">
      <c r="A6" s="64" t="s">
        <v>2</v>
      </c>
      <c r="B6" s="64"/>
      <c r="C6" s="59" t="s">
        <v>139</v>
      </c>
      <c r="D6" s="60"/>
      <c r="E6" s="65"/>
      <c r="F6" s="65"/>
      <c r="G6" s="65"/>
      <c r="H6" s="65"/>
      <c r="I6" s="65"/>
      <c r="J6" s="65"/>
      <c r="K6" s="65"/>
      <c r="L6" s="65"/>
      <c r="M6" s="65"/>
      <c r="N6" s="65"/>
      <c r="O6" s="66"/>
      <c r="P6" s="8" t="s">
        <v>146</v>
      </c>
      <c r="Q6" s="59"/>
      <c r="R6" s="60"/>
      <c r="S6" s="60"/>
      <c r="T6" s="60"/>
      <c r="U6" s="60"/>
      <c r="V6" s="60"/>
      <c r="W6" s="60"/>
      <c r="X6" s="63"/>
    </row>
    <row r="7" spans="1:24" s="2" customFormat="1" ht="19.5" customHeight="1">
      <c r="A7" s="64"/>
      <c r="B7" s="64"/>
      <c r="C7" s="59"/>
      <c r="D7" s="60"/>
      <c r="E7" s="65"/>
      <c r="F7" s="65"/>
      <c r="G7" s="65"/>
      <c r="H7" s="65"/>
      <c r="I7" s="65"/>
      <c r="J7" s="65"/>
      <c r="K7" s="65"/>
      <c r="L7" s="65"/>
      <c r="M7" s="65"/>
      <c r="N7" s="65"/>
      <c r="O7" s="66"/>
      <c r="P7" s="8" t="s">
        <v>147</v>
      </c>
      <c r="Q7" s="59"/>
      <c r="R7" s="60"/>
      <c r="S7" s="60"/>
      <c r="T7" s="60"/>
      <c r="U7" s="60"/>
      <c r="V7" s="60"/>
      <c r="W7" s="60"/>
      <c r="X7" s="63"/>
    </row>
    <row r="8" s="2" customFormat="1" ht="15" thickBot="1"/>
    <row r="9" spans="1:28" s="2" customFormat="1" ht="19.5" customHeight="1">
      <c r="A9" s="112" t="s">
        <v>6</v>
      </c>
      <c r="B9" s="127" t="s">
        <v>5</v>
      </c>
      <c r="C9" s="128" t="s">
        <v>3</v>
      </c>
      <c r="D9" s="154" t="s">
        <v>18</v>
      </c>
      <c r="E9" s="155"/>
      <c r="F9" s="112" t="s">
        <v>28</v>
      </c>
      <c r="G9" s="127"/>
      <c r="H9" s="127"/>
      <c r="I9" s="127"/>
      <c r="J9" s="127"/>
      <c r="K9" s="128"/>
      <c r="L9" s="130" t="s">
        <v>32</v>
      </c>
      <c r="M9" s="127"/>
      <c r="N9" s="128"/>
      <c r="O9" s="123" t="s">
        <v>33</v>
      </c>
      <c r="P9" s="138" t="s">
        <v>35</v>
      </c>
      <c r="Q9" s="123" t="s">
        <v>39</v>
      </c>
      <c r="R9" s="123" t="s">
        <v>38</v>
      </c>
      <c r="S9" s="112" t="s">
        <v>42</v>
      </c>
      <c r="T9" s="127"/>
      <c r="U9" s="127"/>
      <c r="V9" s="127"/>
      <c r="W9" s="127"/>
      <c r="X9" s="127"/>
      <c r="Y9" s="127"/>
      <c r="Z9" s="128"/>
      <c r="AA9" s="120" t="s">
        <v>131</v>
      </c>
      <c r="AB9" s="120" t="s">
        <v>132</v>
      </c>
    </row>
    <row r="10" spans="1:32" s="2" customFormat="1" ht="19.5" customHeight="1">
      <c r="A10" s="108"/>
      <c r="B10" s="64"/>
      <c r="C10" s="131"/>
      <c r="D10" s="156" t="s">
        <v>19</v>
      </c>
      <c r="E10" s="157"/>
      <c r="F10" s="108" t="s">
        <v>26</v>
      </c>
      <c r="G10" s="64"/>
      <c r="H10" s="64"/>
      <c r="I10" s="64"/>
      <c r="J10" s="64"/>
      <c r="K10" s="149" t="s">
        <v>27</v>
      </c>
      <c r="L10" s="108"/>
      <c r="M10" s="64"/>
      <c r="N10" s="131"/>
      <c r="O10" s="124"/>
      <c r="P10" s="124"/>
      <c r="Q10" s="124"/>
      <c r="R10" s="124"/>
      <c r="S10" s="108" t="s">
        <v>43</v>
      </c>
      <c r="T10" s="110" t="s">
        <v>44</v>
      </c>
      <c r="U10" s="64"/>
      <c r="V10" s="111"/>
      <c r="W10" s="110" t="s">
        <v>46</v>
      </c>
      <c r="X10" s="64"/>
      <c r="Y10" s="111"/>
      <c r="Z10" s="116" t="s">
        <v>130</v>
      </c>
      <c r="AA10" s="121"/>
      <c r="AB10" s="121"/>
      <c r="AC10" s="14"/>
      <c r="AD10" s="14"/>
      <c r="AE10" s="14"/>
      <c r="AF10" s="14"/>
    </row>
    <row r="11" spans="1:32" s="2" customFormat="1" ht="19.5" customHeight="1">
      <c r="A11" s="108"/>
      <c r="B11" s="64"/>
      <c r="C11" s="131" t="s">
        <v>4</v>
      </c>
      <c r="D11" s="108" t="s">
        <v>12</v>
      </c>
      <c r="E11" s="131"/>
      <c r="F11" s="4" t="s">
        <v>15</v>
      </c>
      <c r="G11" s="5" t="s">
        <v>16</v>
      </c>
      <c r="H11" s="5" t="s">
        <v>17</v>
      </c>
      <c r="I11" s="64" t="s">
        <v>20</v>
      </c>
      <c r="J11" s="64"/>
      <c r="K11" s="131"/>
      <c r="L11" s="108"/>
      <c r="M11" s="64"/>
      <c r="N11" s="131"/>
      <c r="O11" s="124"/>
      <c r="P11" s="10" t="s">
        <v>36</v>
      </c>
      <c r="Q11" s="124"/>
      <c r="R11" s="124"/>
      <c r="S11" s="108"/>
      <c r="T11" s="64"/>
      <c r="U11" s="64"/>
      <c r="V11" s="111"/>
      <c r="W11" s="64"/>
      <c r="X11" s="64"/>
      <c r="Y11" s="111"/>
      <c r="Z11" s="116"/>
      <c r="AA11" s="121"/>
      <c r="AB11" s="121"/>
      <c r="AC11" s="14"/>
      <c r="AD11" s="14"/>
      <c r="AE11" s="14"/>
      <c r="AF11" s="14"/>
    </row>
    <row r="12" spans="1:32" s="2" customFormat="1" ht="19.5" customHeight="1">
      <c r="A12" s="108"/>
      <c r="B12" s="64"/>
      <c r="C12" s="131"/>
      <c r="D12" s="144" t="s">
        <v>13</v>
      </c>
      <c r="E12" s="145"/>
      <c r="F12" s="108" t="s">
        <v>14</v>
      </c>
      <c r="G12" s="111"/>
      <c r="H12" s="111"/>
      <c r="I12" s="5" t="s">
        <v>21</v>
      </c>
      <c r="J12" s="5" t="s">
        <v>22</v>
      </c>
      <c r="K12" s="131"/>
      <c r="L12" s="132" t="s">
        <v>29</v>
      </c>
      <c r="M12" s="134" t="s">
        <v>30</v>
      </c>
      <c r="N12" s="136" t="s">
        <v>31</v>
      </c>
      <c r="O12" s="125" t="s">
        <v>34</v>
      </c>
      <c r="P12" s="125" t="s">
        <v>37</v>
      </c>
      <c r="Q12" s="125" t="s">
        <v>40</v>
      </c>
      <c r="R12" s="125" t="s">
        <v>41</v>
      </c>
      <c r="S12" s="108" t="s">
        <v>45</v>
      </c>
      <c r="T12" s="64"/>
      <c r="U12" s="64"/>
      <c r="V12" s="64"/>
      <c r="W12" s="64"/>
      <c r="X12" s="64"/>
      <c r="Y12" s="64"/>
      <c r="Z12" s="116"/>
      <c r="AA12" s="121"/>
      <c r="AB12" s="121"/>
      <c r="AC12" s="3"/>
      <c r="AD12" s="3"/>
      <c r="AE12" s="3"/>
      <c r="AF12" s="3"/>
    </row>
    <row r="13" spans="1:32" s="2" customFormat="1" ht="36" customHeight="1">
      <c r="A13" s="160"/>
      <c r="B13" s="50"/>
      <c r="C13" s="161"/>
      <c r="D13" s="146"/>
      <c r="E13" s="147"/>
      <c r="F13" s="108"/>
      <c r="G13" s="111"/>
      <c r="H13" s="111"/>
      <c r="I13" s="9" t="s">
        <v>24</v>
      </c>
      <c r="J13" s="9" t="s">
        <v>25</v>
      </c>
      <c r="K13" s="131"/>
      <c r="L13" s="132"/>
      <c r="M13" s="134"/>
      <c r="N13" s="136"/>
      <c r="O13" s="125"/>
      <c r="P13" s="125"/>
      <c r="Q13" s="125"/>
      <c r="R13" s="125"/>
      <c r="S13" s="108"/>
      <c r="T13" s="64"/>
      <c r="U13" s="64"/>
      <c r="V13" s="64"/>
      <c r="W13" s="64"/>
      <c r="X13" s="64"/>
      <c r="Y13" s="64"/>
      <c r="Z13" s="116"/>
      <c r="AA13" s="121"/>
      <c r="AB13" s="121"/>
      <c r="AC13" s="3"/>
      <c r="AD13" s="3"/>
      <c r="AE13" s="3"/>
      <c r="AF13" s="3"/>
    </row>
    <row r="14" spans="1:32" s="2" customFormat="1" ht="19.5" customHeight="1" thickBot="1">
      <c r="A14" s="114"/>
      <c r="B14" s="115"/>
      <c r="C14" s="150"/>
      <c r="D14" s="6" t="s">
        <v>10</v>
      </c>
      <c r="E14" s="7" t="s">
        <v>11</v>
      </c>
      <c r="F14" s="152"/>
      <c r="G14" s="153"/>
      <c r="H14" s="153"/>
      <c r="I14" s="115" t="s">
        <v>23</v>
      </c>
      <c r="J14" s="115"/>
      <c r="K14" s="150"/>
      <c r="L14" s="133"/>
      <c r="M14" s="135"/>
      <c r="N14" s="137"/>
      <c r="O14" s="126"/>
      <c r="P14" s="126"/>
      <c r="Q14" s="126"/>
      <c r="R14" s="126"/>
      <c r="S14" s="114"/>
      <c r="T14" s="115"/>
      <c r="U14" s="115"/>
      <c r="V14" s="115"/>
      <c r="W14" s="115"/>
      <c r="X14" s="115"/>
      <c r="Y14" s="115"/>
      <c r="Z14" s="117"/>
      <c r="AA14" s="122"/>
      <c r="AB14" s="122"/>
      <c r="AC14" s="3"/>
      <c r="AD14" s="3"/>
      <c r="AE14" s="3"/>
      <c r="AF14" s="3"/>
    </row>
    <row r="15" spans="1:33" s="2" customFormat="1" ht="19.5" customHeight="1" thickTop="1">
      <c r="A15" s="158" t="s">
        <v>7</v>
      </c>
      <c r="B15" s="159" t="s">
        <v>133</v>
      </c>
      <c r="C15" s="33" t="s">
        <v>9</v>
      </c>
      <c r="D15" s="139">
        <v>3</v>
      </c>
      <c r="E15" s="141">
        <v>2</v>
      </c>
      <c r="F15" s="151"/>
      <c r="G15" s="148"/>
      <c r="H15" s="148"/>
      <c r="I15" s="148"/>
      <c r="J15" s="148"/>
      <c r="K15" s="129"/>
      <c r="L15" s="139" t="s">
        <v>137</v>
      </c>
      <c r="M15" s="140"/>
      <c r="N15" s="141"/>
      <c r="O15" s="142" t="s">
        <v>137</v>
      </c>
      <c r="P15" s="142" t="s">
        <v>137</v>
      </c>
      <c r="Q15" s="143" t="s">
        <v>137</v>
      </c>
      <c r="R15" s="129"/>
      <c r="S15" s="15" t="s">
        <v>10</v>
      </c>
      <c r="T15" s="27" t="s">
        <v>47</v>
      </c>
      <c r="U15" s="21" t="str">
        <f aca="true" t="shared" si="0" ref="U15:U20">IF(T15="","",VLOOKUP(T15,$AI:$AJ,2,FALSE))</f>
        <v>ANAｸﾗｳﾝﾌﾟﾗｻﾞﾎﾃﾙ松山</v>
      </c>
      <c r="V15" s="21" t="str">
        <f aca="true" t="shared" si="1" ref="V15:V20">IF(T15="","",VLOOKUP(T15,$AI:$AK,3,FALSE))</f>
        <v>本館ｼﾝｸﾞﾙ</v>
      </c>
      <c r="W15" s="27" t="s">
        <v>47</v>
      </c>
      <c r="X15" s="21" t="str">
        <f aca="true" t="shared" si="2" ref="X15:X20">IF(W15="","",VLOOKUP(W15,$AI:$AJ,2,FALSE))</f>
        <v>ANAｸﾗｳﾝﾌﾟﾗｻﾞﾎﾃﾙ松山</v>
      </c>
      <c r="Y15" s="21" t="str">
        <f aca="true" t="shared" si="3" ref="Y15:Y20">IF(W15="","",VLOOKUP(W15,$AI:$AK,3,FALSE))</f>
        <v>本館ｼﾝｸﾞﾙ</v>
      </c>
      <c r="Z15" s="118"/>
      <c r="AA15" s="119">
        <f>IF(OR(D15=1,D15=2,D15=3),5000,0)+IF(OR(F15="○",G15="○",H15="○"),3000,0)+IF(OR(I15="○",J15="○"),7000,0)+IF(O15="○",700,0)+IF(P15="○",1200,0)+IF(Q15="○",8000,0)+IF(R15="○",5500,0)+IF(T15="",0,VLOOKUP(T15,$AI:$AM,4,FALSE))+IF(W15="",0,VLOOKUP(W15,$AI:$AM,5,FALSE))</f>
        <v>44900</v>
      </c>
      <c r="AB15" s="107"/>
      <c r="AC15" s="13"/>
      <c r="AD15" s="13"/>
      <c r="AE15" s="13"/>
      <c r="AF15" s="13"/>
      <c r="AG15" s="113"/>
    </row>
    <row r="16" spans="1:33" s="2" customFormat="1" ht="19.5" customHeight="1">
      <c r="A16" s="108"/>
      <c r="B16" s="89"/>
      <c r="C16" s="34">
        <v>50</v>
      </c>
      <c r="D16" s="87"/>
      <c r="E16" s="67"/>
      <c r="F16" s="105"/>
      <c r="G16" s="106"/>
      <c r="H16" s="106"/>
      <c r="I16" s="106"/>
      <c r="J16" s="106"/>
      <c r="K16" s="98"/>
      <c r="L16" s="87"/>
      <c r="M16" s="89"/>
      <c r="N16" s="67"/>
      <c r="O16" s="102"/>
      <c r="P16" s="102"/>
      <c r="Q16" s="103"/>
      <c r="R16" s="98"/>
      <c r="S16" s="17" t="s">
        <v>11</v>
      </c>
      <c r="T16" s="28" t="s">
        <v>50</v>
      </c>
      <c r="U16" s="22" t="str">
        <f t="shared" si="0"/>
        <v>ﾀﾞｲﾜﾛｲﾈｯﾄﾎﾃﾙ松山</v>
      </c>
      <c r="V16" s="22" t="str">
        <f t="shared" si="1"/>
        <v>ｼﾝｸﾞﾙ</v>
      </c>
      <c r="W16" s="28" t="s">
        <v>50</v>
      </c>
      <c r="X16" s="22" t="str">
        <f t="shared" si="2"/>
        <v>ﾀﾞｲﾜﾛｲﾈｯﾄﾎﾃﾙ松山</v>
      </c>
      <c r="Y16" s="22" t="str">
        <f t="shared" si="3"/>
        <v>ｼﾝｸﾞﾙ</v>
      </c>
      <c r="Z16" s="99"/>
      <c r="AA16" s="100"/>
      <c r="AB16" s="101"/>
      <c r="AC16" s="13"/>
      <c r="AD16" s="13"/>
      <c r="AE16" s="13"/>
      <c r="AF16" s="13"/>
      <c r="AG16" s="113"/>
    </row>
    <row r="17" spans="1:28" s="2" customFormat="1" ht="19.5" customHeight="1">
      <c r="A17" s="108" t="s">
        <v>128</v>
      </c>
      <c r="B17" s="86" t="s">
        <v>134</v>
      </c>
      <c r="C17" s="35" t="s">
        <v>136</v>
      </c>
      <c r="D17" s="75" t="s">
        <v>8</v>
      </c>
      <c r="E17" s="79"/>
      <c r="F17" s="87"/>
      <c r="G17" s="89" t="s">
        <v>137</v>
      </c>
      <c r="H17" s="89"/>
      <c r="I17" s="89"/>
      <c r="J17" s="89"/>
      <c r="K17" s="67" t="s">
        <v>137</v>
      </c>
      <c r="L17" s="75"/>
      <c r="M17" s="77" t="s">
        <v>137</v>
      </c>
      <c r="N17" s="79"/>
      <c r="O17" s="81" t="s">
        <v>137</v>
      </c>
      <c r="P17" s="81" t="s">
        <v>137</v>
      </c>
      <c r="Q17" s="83"/>
      <c r="R17" s="67" t="s">
        <v>137</v>
      </c>
      <c r="S17" s="18" t="s">
        <v>10</v>
      </c>
      <c r="T17" s="29"/>
      <c r="U17" s="23">
        <f t="shared" si="0"/>
      </c>
      <c r="V17" s="23">
        <f t="shared" si="1"/>
      </c>
      <c r="W17" s="29" t="s">
        <v>52</v>
      </c>
      <c r="X17" s="23" t="str">
        <f t="shared" si="2"/>
        <v>ﾀﾞｲﾜﾛｲﾈｯﾄﾎﾃﾙ松山</v>
      </c>
      <c r="Y17" s="23" t="str">
        <f t="shared" si="3"/>
        <v>ﾂｲﾝ</v>
      </c>
      <c r="Z17" s="69" t="s">
        <v>135</v>
      </c>
      <c r="AA17" s="71">
        <f>IF(OR(D17=1,D17=2,D17=3),5000,0)+IF(OR(F17="○",G17="○",H17="○"),3000,0)+IF(OR(I17="○",J17="○"),7000,0)+IF(O17="○",700,0)+IF(P17="○",1200,0)+IF(Q17="○",8000,0)+IF(R17="○",5500,0)+IF(T17="",0,VLOOKUP(T17,$AI:$AM,4,FALSE))+IF(W17="",0,VLOOKUP(W17,$AI:$AM,5,FALSE))</f>
        <v>24400</v>
      </c>
      <c r="AB17" s="73"/>
    </row>
    <row r="18" spans="1:28" s="2" customFormat="1" ht="19.5" customHeight="1">
      <c r="A18" s="108"/>
      <c r="B18" s="77"/>
      <c r="C18" s="36">
        <v>30</v>
      </c>
      <c r="D18" s="75"/>
      <c r="E18" s="79"/>
      <c r="F18" s="97"/>
      <c r="G18" s="96"/>
      <c r="H18" s="96"/>
      <c r="I18" s="96"/>
      <c r="J18" s="96"/>
      <c r="K18" s="93"/>
      <c r="L18" s="75"/>
      <c r="M18" s="77"/>
      <c r="N18" s="79"/>
      <c r="O18" s="91"/>
      <c r="P18" s="91"/>
      <c r="Q18" s="92"/>
      <c r="R18" s="93"/>
      <c r="S18" s="16" t="s">
        <v>11</v>
      </c>
      <c r="T18" s="30"/>
      <c r="U18" s="24">
        <f t="shared" si="0"/>
      </c>
      <c r="V18" s="24">
        <f t="shared" si="1"/>
      </c>
      <c r="W18" s="30" t="s">
        <v>59</v>
      </c>
      <c r="X18" s="24" t="str">
        <f t="shared" si="2"/>
        <v>松山東急REIﾎﾃﾙ</v>
      </c>
      <c r="Y18" s="24" t="str">
        <f t="shared" si="3"/>
        <v>ﾂｲﾝ</v>
      </c>
      <c r="Z18" s="94"/>
      <c r="AA18" s="95"/>
      <c r="AB18" s="85"/>
    </row>
    <row r="19" spans="1:28" s="2" customFormat="1" ht="19.5" customHeight="1">
      <c r="A19" s="108" t="s">
        <v>129</v>
      </c>
      <c r="B19" s="86" t="s">
        <v>135</v>
      </c>
      <c r="C19" s="35" t="s">
        <v>9</v>
      </c>
      <c r="D19" s="75" t="s">
        <v>8</v>
      </c>
      <c r="E19" s="79"/>
      <c r="F19" s="87"/>
      <c r="G19" s="89"/>
      <c r="H19" s="89"/>
      <c r="I19" s="89" t="s">
        <v>137</v>
      </c>
      <c r="J19" s="89"/>
      <c r="K19" s="67"/>
      <c r="L19" s="75"/>
      <c r="M19" s="77"/>
      <c r="N19" s="79"/>
      <c r="O19" s="81" t="s">
        <v>137</v>
      </c>
      <c r="P19" s="81" t="s">
        <v>137</v>
      </c>
      <c r="Q19" s="83"/>
      <c r="R19" s="67" t="s">
        <v>137</v>
      </c>
      <c r="S19" s="18" t="s">
        <v>10</v>
      </c>
      <c r="T19" s="29"/>
      <c r="U19" s="23">
        <f t="shared" si="0"/>
      </c>
      <c r="V19" s="23">
        <f t="shared" si="1"/>
      </c>
      <c r="W19" s="29" t="s">
        <v>52</v>
      </c>
      <c r="X19" s="23" t="str">
        <f t="shared" si="2"/>
        <v>ﾀﾞｲﾜﾛｲﾈｯﾄﾎﾃﾙ松山</v>
      </c>
      <c r="Y19" s="23" t="str">
        <f t="shared" si="3"/>
        <v>ﾂｲﾝ</v>
      </c>
      <c r="Z19" s="69" t="s">
        <v>134</v>
      </c>
      <c r="AA19" s="71">
        <f>IF(OR(D19=1,D19=2,D19=3),5000,0)+IF(OR(F19="○",G19="○",H19="○"),3000,0)+IF(OR(I19="○",J19="○"),7000,0)+IF(O19="○",700,0)+IF(P19="○",1200,0)+IF(Q19="○",8000,0)+IF(R19="○",5500,0)+IF(T19="",0,VLOOKUP(T19,$AI:$AM,4,FALSE))+IF(W19="",0,VLOOKUP(W19,$AI:$AM,5,FALSE))</f>
        <v>28400</v>
      </c>
      <c r="AB19" s="73"/>
    </row>
    <row r="20" spans="1:28" s="2" customFormat="1" ht="19.5" customHeight="1" thickBot="1">
      <c r="A20" s="109"/>
      <c r="B20" s="78"/>
      <c r="C20" s="38">
        <v>22</v>
      </c>
      <c r="D20" s="76"/>
      <c r="E20" s="80"/>
      <c r="F20" s="88"/>
      <c r="G20" s="90"/>
      <c r="H20" s="90"/>
      <c r="I20" s="90"/>
      <c r="J20" s="90"/>
      <c r="K20" s="68"/>
      <c r="L20" s="76"/>
      <c r="M20" s="78"/>
      <c r="N20" s="80"/>
      <c r="O20" s="82"/>
      <c r="P20" s="82"/>
      <c r="Q20" s="84"/>
      <c r="R20" s="68"/>
      <c r="S20" s="20" t="s">
        <v>11</v>
      </c>
      <c r="T20" s="31"/>
      <c r="U20" s="25">
        <f t="shared" si="0"/>
      </c>
      <c r="V20" s="25">
        <f t="shared" si="1"/>
      </c>
      <c r="W20" s="31" t="s">
        <v>59</v>
      </c>
      <c r="X20" s="25" t="str">
        <f t="shared" si="2"/>
        <v>松山東急REIﾎﾃﾙ</v>
      </c>
      <c r="Y20" s="25" t="str">
        <f t="shared" si="3"/>
        <v>ﾂｲﾝ</v>
      </c>
      <c r="Z20" s="70"/>
      <c r="AA20" s="72"/>
      <c r="AB20" s="74"/>
    </row>
    <row r="21" spans="1:28" s="2" customFormat="1" ht="19.5" customHeight="1">
      <c r="A21" s="112">
        <v>1</v>
      </c>
      <c r="B21" s="104"/>
      <c r="C21" s="37"/>
      <c r="D21" s="97" t="s">
        <v>8</v>
      </c>
      <c r="E21" s="93"/>
      <c r="F21" s="105"/>
      <c r="G21" s="106"/>
      <c r="H21" s="106"/>
      <c r="I21" s="106"/>
      <c r="J21" s="106"/>
      <c r="K21" s="98"/>
      <c r="L21" s="97"/>
      <c r="M21" s="96"/>
      <c r="N21" s="93"/>
      <c r="O21" s="102"/>
      <c r="P21" s="102"/>
      <c r="Q21" s="103"/>
      <c r="R21" s="98"/>
      <c r="S21" s="19" t="s">
        <v>10</v>
      </c>
      <c r="T21" s="32"/>
      <c r="U21" s="26">
        <f aca="true" t="shared" si="4" ref="U21:U50">IF(T21="","",VLOOKUP(T21,$AI:$AJ,2,FALSE))</f>
      </c>
      <c r="V21" s="26">
        <f aca="true" t="shared" si="5" ref="V21:V50">IF(T21="","",VLOOKUP(T21,$AI:$AK,3,FALSE))</f>
      </c>
      <c r="W21" s="32"/>
      <c r="X21" s="26">
        <f aca="true" t="shared" si="6" ref="X21:X50">IF(W21="","",VLOOKUP(W21,$AI:$AJ,2,FALSE))</f>
      </c>
      <c r="Y21" s="26">
        <f aca="true" t="shared" si="7" ref="Y21:Y50">IF(W21="","",VLOOKUP(W21,$AI:$AK,3,FALSE))</f>
      </c>
      <c r="Z21" s="99"/>
      <c r="AA21" s="100">
        <f>IF(OR(D21=1,D21=2,D21=3),5000,0)+IF(OR(F21="○",G21="○",H21="○"),3000,0)+IF(OR(I21="○",J21="○"),7000,0)+IF(O21="○",700,0)+IF(P21="○",1200,0)+IF(Q21="○",8000,0)+IF(R21="○",5500,0)+IF(T21="",0,VLOOKUP(T21,$AI:$AM,4,FALSE))+IF(W21="",0,VLOOKUP(W21,$AI:$AM,5,FALSE))</f>
        <v>0</v>
      </c>
      <c r="AB21" s="101"/>
    </row>
    <row r="22" spans="1:28" s="2" customFormat="1" ht="19.5" customHeight="1">
      <c r="A22" s="108"/>
      <c r="B22" s="77"/>
      <c r="C22" s="36"/>
      <c r="D22" s="75"/>
      <c r="E22" s="79"/>
      <c r="F22" s="97"/>
      <c r="G22" s="96"/>
      <c r="H22" s="96"/>
      <c r="I22" s="96"/>
      <c r="J22" s="96"/>
      <c r="K22" s="93"/>
      <c r="L22" s="75"/>
      <c r="M22" s="77"/>
      <c r="N22" s="79"/>
      <c r="O22" s="91"/>
      <c r="P22" s="91"/>
      <c r="Q22" s="92"/>
      <c r="R22" s="93"/>
      <c r="S22" s="16" t="s">
        <v>11</v>
      </c>
      <c r="T22" s="30"/>
      <c r="U22" s="24">
        <f t="shared" si="4"/>
      </c>
      <c r="V22" s="24">
        <f t="shared" si="5"/>
      </c>
      <c r="W22" s="30"/>
      <c r="X22" s="24">
        <f t="shared" si="6"/>
      </c>
      <c r="Y22" s="24">
        <f t="shared" si="7"/>
      </c>
      <c r="Z22" s="94"/>
      <c r="AA22" s="95"/>
      <c r="AB22" s="85"/>
    </row>
    <row r="23" spans="1:28" s="2" customFormat="1" ht="19.5" customHeight="1">
      <c r="A23" s="108">
        <v>2</v>
      </c>
      <c r="B23" s="86"/>
      <c r="C23" s="35"/>
      <c r="D23" s="75" t="s">
        <v>8</v>
      </c>
      <c r="E23" s="79"/>
      <c r="F23" s="87"/>
      <c r="G23" s="89"/>
      <c r="H23" s="89"/>
      <c r="I23" s="89"/>
      <c r="J23" s="89"/>
      <c r="K23" s="67"/>
      <c r="L23" s="75"/>
      <c r="M23" s="77"/>
      <c r="N23" s="79"/>
      <c r="O23" s="81"/>
      <c r="P23" s="81"/>
      <c r="Q23" s="83"/>
      <c r="R23" s="67"/>
      <c r="S23" s="18" t="s">
        <v>10</v>
      </c>
      <c r="T23" s="29"/>
      <c r="U23" s="23">
        <f t="shared" si="4"/>
      </c>
      <c r="V23" s="23">
        <f t="shared" si="5"/>
      </c>
      <c r="W23" s="29"/>
      <c r="X23" s="23">
        <f t="shared" si="6"/>
      </c>
      <c r="Y23" s="23">
        <f t="shared" si="7"/>
      </c>
      <c r="Z23" s="69"/>
      <c r="AA23" s="71">
        <f>IF(OR(D23=1,D23=2,D23=3),5000,0)+IF(OR(F23="○",G23="○",H23="○"),3000,0)+IF(OR(I23="○",J23="○"),7000,0)+IF(O23="○",700,0)+IF(P23="○",1200,0)+IF(Q23="○",8000,0)+IF(R23="○",5500,0)+IF(T23="",0,VLOOKUP(T23,$AI:$AM,4,FALSE))+IF(W23="",0,VLOOKUP(W23,$AI:$AM,5,FALSE))</f>
        <v>0</v>
      </c>
      <c r="AB23" s="73"/>
    </row>
    <row r="24" spans="1:28" s="2" customFormat="1" ht="19.5" customHeight="1">
      <c r="A24" s="108"/>
      <c r="B24" s="77"/>
      <c r="C24" s="36"/>
      <c r="D24" s="75"/>
      <c r="E24" s="79"/>
      <c r="F24" s="97"/>
      <c r="G24" s="96"/>
      <c r="H24" s="96"/>
      <c r="I24" s="96"/>
      <c r="J24" s="96"/>
      <c r="K24" s="93"/>
      <c r="L24" s="75"/>
      <c r="M24" s="77"/>
      <c r="N24" s="79"/>
      <c r="O24" s="91"/>
      <c r="P24" s="91"/>
      <c r="Q24" s="92"/>
      <c r="R24" s="93"/>
      <c r="S24" s="16" t="s">
        <v>11</v>
      </c>
      <c r="T24" s="30"/>
      <c r="U24" s="24">
        <f t="shared" si="4"/>
      </c>
      <c r="V24" s="24">
        <f t="shared" si="5"/>
      </c>
      <c r="W24" s="30"/>
      <c r="X24" s="24">
        <f t="shared" si="6"/>
      </c>
      <c r="Y24" s="24">
        <f t="shared" si="7"/>
      </c>
      <c r="Z24" s="94"/>
      <c r="AA24" s="95"/>
      <c r="AB24" s="85"/>
    </row>
    <row r="25" spans="1:28" s="2" customFormat="1" ht="19.5" customHeight="1">
      <c r="A25" s="108">
        <v>3</v>
      </c>
      <c r="B25" s="86"/>
      <c r="C25" s="35"/>
      <c r="D25" s="75" t="s">
        <v>8</v>
      </c>
      <c r="E25" s="79"/>
      <c r="F25" s="87"/>
      <c r="G25" s="89"/>
      <c r="H25" s="89"/>
      <c r="I25" s="89"/>
      <c r="J25" s="89"/>
      <c r="K25" s="67"/>
      <c r="L25" s="75"/>
      <c r="M25" s="77"/>
      <c r="N25" s="79"/>
      <c r="O25" s="81"/>
      <c r="P25" s="81"/>
      <c r="Q25" s="83"/>
      <c r="R25" s="67"/>
      <c r="S25" s="18" t="s">
        <v>10</v>
      </c>
      <c r="T25" s="29"/>
      <c r="U25" s="23">
        <f t="shared" si="4"/>
      </c>
      <c r="V25" s="23">
        <f t="shared" si="5"/>
      </c>
      <c r="W25" s="29"/>
      <c r="X25" s="23">
        <f t="shared" si="6"/>
      </c>
      <c r="Y25" s="23">
        <f t="shared" si="7"/>
      </c>
      <c r="Z25" s="69"/>
      <c r="AA25" s="71">
        <f>IF(OR(D25=1,D25=2,D25=3),5000,0)+IF(OR(F25="○",G25="○",H25="○"),3000,0)+IF(OR(I25="○",J25="○"),7000,0)+IF(O25="○",700,0)+IF(P25="○",1200,0)+IF(Q25="○",8000,0)+IF(R25="○",5500,0)+IF(T25="",0,VLOOKUP(T25,$AI:$AM,4,FALSE))+IF(W25="",0,VLOOKUP(W25,$AI:$AM,5,FALSE))</f>
        <v>0</v>
      </c>
      <c r="AB25" s="73"/>
    </row>
    <row r="26" spans="1:28" s="2" customFormat="1" ht="19.5" customHeight="1">
      <c r="A26" s="108"/>
      <c r="B26" s="77"/>
      <c r="C26" s="36"/>
      <c r="D26" s="75"/>
      <c r="E26" s="79"/>
      <c r="F26" s="97"/>
      <c r="G26" s="96"/>
      <c r="H26" s="96"/>
      <c r="I26" s="96"/>
      <c r="J26" s="96"/>
      <c r="K26" s="93"/>
      <c r="L26" s="75"/>
      <c r="M26" s="77"/>
      <c r="N26" s="79"/>
      <c r="O26" s="91"/>
      <c r="P26" s="91"/>
      <c r="Q26" s="92"/>
      <c r="R26" s="93"/>
      <c r="S26" s="16" t="s">
        <v>11</v>
      </c>
      <c r="T26" s="30"/>
      <c r="U26" s="24">
        <f t="shared" si="4"/>
      </c>
      <c r="V26" s="24">
        <f t="shared" si="5"/>
      </c>
      <c r="W26" s="30"/>
      <c r="X26" s="24">
        <f t="shared" si="6"/>
      </c>
      <c r="Y26" s="24">
        <f t="shared" si="7"/>
      </c>
      <c r="Z26" s="94"/>
      <c r="AA26" s="95"/>
      <c r="AB26" s="85"/>
    </row>
    <row r="27" spans="1:28" s="2" customFormat="1" ht="19.5" customHeight="1">
      <c r="A27" s="108">
        <v>4</v>
      </c>
      <c r="B27" s="86"/>
      <c r="C27" s="35"/>
      <c r="D27" s="75" t="s">
        <v>8</v>
      </c>
      <c r="E27" s="79"/>
      <c r="F27" s="87"/>
      <c r="G27" s="89"/>
      <c r="H27" s="89"/>
      <c r="I27" s="89"/>
      <c r="J27" s="89"/>
      <c r="K27" s="67"/>
      <c r="L27" s="75"/>
      <c r="M27" s="77"/>
      <c r="N27" s="79"/>
      <c r="O27" s="81"/>
      <c r="P27" s="81"/>
      <c r="Q27" s="83"/>
      <c r="R27" s="67"/>
      <c r="S27" s="18" t="s">
        <v>10</v>
      </c>
      <c r="T27" s="29"/>
      <c r="U27" s="23">
        <f t="shared" si="4"/>
      </c>
      <c r="V27" s="23">
        <f t="shared" si="5"/>
      </c>
      <c r="W27" s="29"/>
      <c r="X27" s="23">
        <f t="shared" si="6"/>
      </c>
      <c r="Y27" s="23">
        <f t="shared" si="7"/>
      </c>
      <c r="Z27" s="69"/>
      <c r="AA27" s="71">
        <f>IF(OR(D27=1,D27=2,D27=3),5000,0)+IF(OR(F27="○",G27="○",H27="○"),3000,0)+IF(OR(I27="○",J27="○"),7000,0)+IF(O27="○",700,0)+IF(P27="○",1200,0)+IF(Q27="○",8000,0)+IF(R27="○",5500,0)+IF(T27="",0,VLOOKUP(T27,$AI:$AM,4,FALSE))+IF(W27="",0,VLOOKUP(W27,$AI:$AM,5,FALSE))</f>
        <v>0</v>
      </c>
      <c r="AB27" s="73"/>
    </row>
    <row r="28" spans="1:28" s="2" customFormat="1" ht="19.5" customHeight="1">
      <c r="A28" s="108"/>
      <c r="B28" s="77"/>
      <c r="C28" s="36"/>
      <c r="D28" s="75"/>
      <c r="E28" s="79"/>
      <c r="F28" s="97"/>
      <c r="G28" s="96"/>
      <c r="H28" s="96"/>
      <c r="I28" s="96"/>
      <c r="J28" s="96"/>
      <c r="K28" s="93"/>
      <c r="L28" s="75"/>
      <c r="M28" s="77"/>
      <c r="N28" s="79"/>
      <c r="O28" s="91"/>
      <c r="P28" s="91"/>
      <c r="Q28" s="92"/>
      <c r="R28" s="93"/>
      <c r="S28" s="16" t="s">
        <v>11</v>
      </c>
      <c r="T28" s="30"/>
      <c r="U28" s="24">
        <f t="shared" si="4"/>
      </c>
      <c r="V28" s="24">
        <f t="shared" si="5"/>
      </c>
      <c r="W28" s="30"/>
      <c r="X28" s="24">
        <f t="shared" si="6"/>
      </c>
      <c r="Y28" s="24">
        <f t="shared" si="7"/>
      </c>
      <c r="Z28" s="94"/>
      <c r="AA28" s="95"/>
      <c r="AB28" s="85"/>
    </row>
    <row r="29" spans="1:28" s="2" customFormat="1" ht="19.5" customHeight="1">
      <c r="A29" s="108">
        <v>5</v>
      </c>
      <c r="B29" s="86"/>
      <c r="C29" s="35"/>
      <c r="D29" s="75" t="s">
        <v>8</v>
      </c>
      <c r="E29" s="79"/>
      <c r="F29" s="87"/>
      <c r="G29" s="89"/>
      <c r="H29" s="89"/>
      <c r="I29" s="89"/>
      <c r="J29" s="89"/>
      <c r="K29" s="67"/>
      <c r="L29" s="75"/>
      <c r="M29" s="77"/>
      <c r="N29" s="79"/>
      <c r="O29" s="81"/>
      <c r="P29" s="81"/>
      <c r="Q29" s="83"/>
      <c r="R29" s="67"/>
      <c r="S29" s="18" t="s">
        <v>10</v>
      </c>
      <c r="T29" s="29"/>
      <c r="U29" s="23">
        <f t="shared" si="4"/>
      </c>
      <c r="V29" s="23">
        <f t="shared" si="5"/>
      </c>
      <c r="W29" s="29"/>
      <c r="X29" s="23">
        <f t="shared" si="6"/>
      </c>
      <c r="Y29" s="23">
        <f t="shared" si="7"/>
      </c>
      <c r="Z29" s="69"/>
      <c r="AA29" s="71">
        <f>IF(OR(D29=1,D29=2,D29=3),5000,0)+IF(OR(F29="○",G29="○",H29="○"),3000,0)+IF(OR(I29="○",J29="○"),7000,0)+IF(O29="○",700,0)+IF(P29="○",1200,0)+IF(Q29="○",8000,0)+IF(R29="○",5500,0)+IF(T29="",0,VLOOKUP(T29,$AI:$AM,4,FALSE))+IF(W29="",0,VLOOKUP(W29,$AI:$AM,5,FALSE))</f>
        <v>0</v>
      </c>
      <c r="AB29" s="73"/>
    </row>
    <row r="30" spans="1:28" s="2" customFormat="1" ht="19.5" customHeight="1">
      <c r="A30" s="108"/>
      <c r="B30" s="77"/>
      <c r="C30" s="36"/>
      <c r="D30" s="75"/>
      <c r="E30" s="79"/>
      <c r="F30" s="97"/>
      <c r="G30" s="96"/>
      <c r="H30" s="96"/>
      <c r="I30" s="96"/>
      <c r="J30" s="96"/>
      <c r="K30" s="93"/>
      <c r="L30" s="75"/>
      <c r="M30" s="77"/>
      <c r="N30" s="79"/>
      <c r="O30" s="91"/>
      <c r="P30" s="91"/>
      <c r="Q30" s="92"/>
      <c r="R30" s="93"/>
      <c r="S30" s="16" t="s">
        <v>11</v>
      </c>
      <c r="T30" s="30"/>
      <c r="U30" s="24">
        <f t="shared" si="4"/>
      </c>
      <c r="V30" s="24">
        <f t="shared" si="5"/>
      </c>
      <c r="W30" s="30"/>
      <c r="X30" s="24">
        <f t="shared" si="6"/>
      </c>
      <c r="Y30" s="24">
        <f t="shared" si="7"/>
      </c>
      <c r="Z30" s="94"/>
      <c r="AA30" s="95"/>
      <c r="AB30" s="85"/>
    </row>
    <row r="31" spans="1:28" s="2" customFormat="1" ht="19.5" customHeight="1">
      <c r="A31" s="108">
        <v>6</v>
      </c>
      <c r="B31" s="86"/>
      <c r="C31" s="35"/>
      <c r="D31" s="75" t="s">
        <v>8</v>
      </c>
      <c r="E31" s="79"/>
      <c r="F31" s="87"/>
      <c r="G31" s="89"/>
      <c r="H31" s="89"/>
      <c r="I31" s="89"/>
      <c r="J31" s="89"/>
      <c r="K31" s="67"/>
      <c r="L31" s="75"/>
      <c r="M31" s="77"/>
      <c r="N31" s="79"/>
      <c r="O31" s="81"/>
      <c r="P31" s="81"/>
      <c r="Q31" s="83"/>
      <c r="R31" s="67"/>
      <c r="S31" s="18" t="s">
        <v>10</v>
      </c>
      <c r="T31" s="29"/>
      <c r="U31" s="23">
        <f t="shared" si="4"/>
      </c>
      <c r="V31" s="23">
        <f t="shared" si="5"/>
      </c>
      <c r="W31" s="29"/>
      <c r="X31" s="23">
        <f t="shared" si="6"/>
      </c>
      <c r="Y31" s="23">
        <f t="shared" si="7"/>
      </c>
      <c r="Z31" s="69"/>
      <c r="AA31" s="71">
        <f>IF(OR(D31=1,D31=2,D31=3),5000,0)+IF(OR(F31="○",G31="○",H31="○"),3000,0)+IF(OR(I31="○",J31="○"),7000,0)+IF(O31="○",700,0)+IF(P31="○",1200,0)+IF(Q31="○",8000,0)+IF(R31="○",5500,0)+IF(T31="",0,VLOOKUP(T31,$AI:$AM,4,FALSE))+IF(W31="",0,VLOOKUP(W31,$AI:$AM,5,FALSE))</f>
        <v>0</v>
      </c>
      <c r="AB31" s="73"/>
    </row>
    <row r="32" spans="1:28" s="2" customFormat="1" ht="19.5" customHeight="1">
      <c r="A32" s="108"/>
      <c r="B32" s="77"/>
      <c r="C32" s="36"/>
      <c r="D32" s="75"/>
      <c r="E32" s="79"/>
      <c r="F32" s="97"/>
      <c r="G32" s="96"/>
      <c r="H32" s="96"/>
      <c r="I32" s="96"/>
      <c r="J32" s="96"/>
      <c r="K32" s="93"/>
      <c r="L32" s="75"/>
      <c r="M32" s="77"/>
      <c r="N32" s="79"/>
      <c r="O32" s="91"/>
      <c r="P32" s="91"/>
      <c r="Q32" s="92"/>
      <c r="R32" s="93"/>
      <c r="S32" s="16" t="s">
        <v>11</v>
      </c>
      <c r="T32" s="30"/>
      <c r="U32" s="24">
        <f t="shared" si="4"/>
      </c>
      <c r="V32" s="24">
        <f t="shared" si="5"/>
      </c>
      <c r="W32" s="30"/>
      <c r="X32" s="24">
        <f t="shared" si="6"/>
      </c>
      <c r="Y32" s="24">
        <f t="shared" si="7"/>
      </c>
      <c r="Z32" s="94"/>
      <c r="AA32" s="95"/>
      <c r="AB32" s="85"/>
    </row>
    <row r="33" spans="1:28" s="2" customFormat="1" ht="19.5" customHeight="1">
      <c r="A33" s="108">
        <v>7</v>
      </c>
      <c r="B33" s="86"/>
      <c r="C33" s="35"/>
      <c r="D33" s="75" t="s">
        <v>8</v>
      </c>
      <c r="E33" s="79"/>
      <c r="F33" s="87"/>
      <c r="G33" s="89"/>
      <c r="H33" s="89"/>
      <c r="I33" s="89"/>
      <c r="J33" s="89"/>
      <c r="K33" s="67"/>
      <c r="L33" s="75"/>
      <c r="M33" s="77"/>
      <c r="N33" s="79"/>
      <c r="O33" s="81"/>
      <c r="P33" s="81"/>
      <c r="Q33" s="83"/>
      <c r="R33" s="67"/>
      <c r="S33" s="18" t="s">
        <v>10</v>
      </c>
      <c r="T33" s="29"/>
      <c r="U33" s="23">
        <f t="shared" si="4"/>
      </c>
      <c r="V33" s="23">
        <f t="shared" si="5"/>
      </c>
      <c r="W33" s="29"/>
      <c r="X33" s="23">
        <f t="shared" si="6"/>
      </c>
      <c r="Y33" s="23">
        <f t="shared" si="7"/>
      </c>
      <c r="Z33" s="69"/>
      <c r="AA33" s="71">
        <f>IF(OR(D33=1,D33=2,D33=3),5000,0)+IF(OR(F33="○",G33="○",H33="○"),3000,0)+IF(OR(I33="○",J33="○"),7000,0)+IF(O33="○",700,0)+IF(P33="○",1200,0)+IF(Q33="○",8000,0)+IF(R33="○",5500,0)+IF(T33="",0,VLOOKUP(T33,$AI:$AM,4,FALSE))+IF(W33="",0,VLOOKUP(W33,$AI:$AM,5,FALSE))</f>
        <v>0</v>
      </c>
      <c r="AB33" s="73"/>
    </row>
    <row r="34" spans="1:28" s="2" customFormat="1" ht="19.5" customHeight="1">
      <c r="A34" s="108"/>
      <c r="B34" s="77"/>
      <c r="C34" s="36"/>
      <c r="D34" s="75"/>
      <c r="E34" s="79"/>
      <c r="F34" s="97"/>
      <c r="G34" s="96"/>
      <c r="H34" s="96"/>
      <c r="I34" s="96"/>
      <c r="J34" s="96"/>
      <c r="K34" s="93"/>
      <c r="L34" s="75"/>
      <c r="M34" s="77"/>
      <c r="N34" s="79"/>
      <c r="O34" s="91"/>
      <c r="P34" s="91"/>
      <c r="Q34" s="92"/>
      <c r="R34" s="93"/>
      <c r="S34" s="16" t="s">
        <v>11</v>
      </c>
      <c r="T34" s="30"/>
      <c r="U34" s="24">
        <f t="shared" si="4"/>
      </c>
      <c r="V34" s="24">
        <f t="shared" si="5"/>
      </c>
      <c r="W34" s="30"/>
      <c r="X34" s="24">
        <f t="shared" si="6"/>
      </c>
      <c r="Y34" s="24">
        <f t="shared" si="7"/>
      </c>
      <c r="Z34" s="94"/>
      <c r="AA34" s="95"/>
      <c r="AB34" s="85"/>
    </row>
    <row r="35" spans="1:28" s="2" customFormat="1" ht="19.5" customHeight="1">
      <c r="A35" s="108">
        <v>8</v>
      </c>
      <c r="B35" s="86"/>
      <c r="C35" s="35"/>
      <c r="D35" s="75" t="s">
        <v>8</v>
      </c>
      <c r="E35" s="79"/>
      <c r="F35" s="87"/>
      <c r="G35" s="89"/>
      <c r="H35" s="89"/>
      <c r="I35" s="89"/>
      <c r="J35" s="89"/>
      <c r="K35" s="67"/>
      <c r="L35" s="75"/>
      <c r="M35" s="77"/>
      <c r="N35" s="79"/>
      <c r="O35" s="81"/>
      <c r="P35" s="81"/>
      <c r="Q35" s="83"/>
      <c r="R35" s="67"/>
      <c r="S35" s="18" t="s">
        <v>10</v>
      </c>
      <c r="T35" s="29"/>
      <c r="U35" s="23">
        <f t="shared" si="4"/>
      </c>
      <c r="V35" s="23">
        <f t="shared" si="5"/>
      </c>
      <c r="W35" s="29"/>
      <c r="X35" s="23">
        <f t="shared" si="6"/>
      </c>
      <c r="Y35" s="23">
        <f t="shared" si="7"/>
      </c>
      <c r="Z35" s="69"/>
      <c r="AA35" s="71">
        <f>IF(OR(D35=1,D35=2,D35=3),5000,0)+IF(OR(F35="○",G35="○",H35="○"),3000,0)+IF(OR(I35="○",J35="○"),7000,0)+IF(O35="○",700,0)+IF(P35="○",1200,0)+IF(Q35="○",8000,0)+IF(R35="○",5500,0)+IF(T35="",0,VLOOKUP(T35,$AI:$AM,4,FALSE))+IF(W35="",0,VLOOKUP(W35,$AI:$AM,5,FALSE))</f>
        <v>0</v>
      </c>
      <c r="AB35" s="73"/>
    </row>
    <row r="36" spans="1:28" s="2" customFormat="1" ht="19.5" customHeight="1">
      <c r="A36" s="108"/>
      <c r="B36" s="77"/>
      <c r="C36" s="36"/>
      <c r="D36" s="75"/>
      <c r="E36" s="79"/>
      <c r="F36" s="97"/>
      <c r="G36" s="96"/>
      <c r="H36" s="96"/>
      <c r="I36" s="96"/>
      <c r="J36" s="96"/>
      <c r="K36" s="93"/>
      <c r="L36" s="75"/>
      <c r="M36" s="77"/>
      <c r="N36" s="79"/>
      <c r="O36" s="91"/>
      <c r="P36" s="91"/>
      <c r="Q36" s="92"/>
      <c r="R36" s="93"/>
      <c r="S36" s="16" t="s">
        <v>11</v>
      </c>
      <c r="T36" s="30"/>
      <c r="U36" s="24">
        <f t="shared" si="4"/>
      </c>
      <c r="V36" s="24">
        <f t="shared" si="5"/>
      </c>
      <c r="W36" s="30"/>
      <c r="X36" s="24">
        <f t="shared" si="6"/>
      </c>
      <c r="Y36" s="24">
        <f t="shared" si="7"/>
      </c>
      <c r="Z36" s="94"/>
      <c r="AA36" s="95"/>
      <c r="AB36" s="85"/>
    </row>
    <row r="37" spans="1:28" s="2" customFormat="1" ht="19.5" customHeight="1">
      <c r="A37" s="108">
        <v>9</v>
      </c>
      <c r="B37" s="86"/>
      <c r="C37" s="35"/>
      <c r="D37" s="75" t="s">
        <v>8</v>
      </c>
      <c r="E37" s="79"/>
      <c r="F37" s="87"/>
      <c r="G37" s="89"/>
      <c r="H37" s="89"/>
      <c r="I37" s="89"/>
      <c r="J37" s="89"/>
      <c r="K37" s="67"/>
      <c r="L37" s="75"/>
      <c r="M37" s="77"/>
      <c r="N37" s="79"/>
      <c r="O37" s="81"/>
      <c r="P37" s="81"/>
      <c r="Q37" s="83"/>
      <c r="R37" s="67"/>
      <c r="S37" s="18" t="s">
        <v>10</v>
      </c>
      <c r="T37" s="29"/>
      <c r="U37" s="23">
        <f t="shared" si="4"/>
      </c>
      <c r="V37" s="23">
        <f t="shared" si="5"/>
      </c>
      <c r="W37" s="29"/>
      <c r="X37" s="23">
        <f t="shared" si="6"/>
      </c>
      <c r="Y37" s="23">
        <f t="shared" si="7"/>
      </c>
      <c r="Z37" s="69"/>
      <c r="AA37" s="71">
        <f>IF(OR(D37=1,D37=2,D37=3),5000,0)+IF(OR(F37="○",G37="○",H37="○"),3000,0)+IF(OR(I37="○",J37="○"),7000,0)+IF(O37="○",700,0)+IF(P37="○",1200,0)+IF(Q37="○",8000,0)+IF(R37="○",5500,0)+IF(T37="",0,VLOOKUP(T37,$AI:$AM,4,FALSE))+IF(W37="",0,VLOOKUP(W37,$AI:$AM,5,FALSE))</f>
        <v>0</v>
      </c>
      <c r="AB37" s="73"/>
    </row>
    <row r="38" spans="1:28" s="2" customFormat="1" ht="19.5" customHeight="1">
      <c r="A38" s="108"/>
      <c r="B38" s="77"/>
      <c r="C38" s="36"/>
      <c r="D38" s="75"/>
      <c r="E38" s="79"/>
      <c r="F38" s="97"/>
      <c r="G38" s="96"/>
      <c r="H38" s="96"/>
      <c r="I38" s="96"/>
      <c r="J38" s="96"/>
      <c r="K38" s="93"/>
      <c r="L38" s="75"/>
      <c r="M38" s="77"/>
      <c r="N38" s="79"/>
      <c r="O38" s="91"/>
      <c r="P38" s="91"/>
      <c r="Q38" s="92"/>
      <c r="R38" s="93"/>
      <c r="S38" s="16" t="s">
        <v>11</v>
      </c>
      <c r="T38" s="30"/>
      <c r="U38" s="24">
        <f t="shared" si="4"/>
      </c>
      <c r="V38" s="24">
        <f t="shared" si="5"/>
      </c>
      <c r="W38" s="30"/>
      <c r="X38" s="24">
        <f t="shared" si="6"/>
      </c>
      <c r="Y38" s="24">
        <f t="shared" si="7"/>
      </c>
      <c r="Z38" s="94"/>
      <c r="AA38" s="95"/>
      <c r="AB38" s="85"/>
    </row>
    <row r="39" spans="1:28" s="2" customFormat="1" ht="19.5" customHeight="1">
      <c r="A39" s="108">
        <v>10</v>
      </c>
      <c r="B39" s="86"/>
      <c r="C39" s="35"/>
      <c r="D39" s="75" t="s">
        <v>8</v>
      </c>
      <c r="E39" s="79"/>
      <c r="F39" s="87"/>
      <c r="G39" s="89"/>
      <c r="H39" s="89"/>
      <c r="I39" s="89"/>
      <c r="J39" s="89"/>
      <c r="K39" s="67"/>
      <c r="L39" s="75"/>
      <c r="M39" s="77"/>
      <c r="N39" s="79"/>
      <c r="O39" s="81"/>
      <c r="P39" s="81"/>
      <c r="Q39" s="83"/>
      <c r="R39" s="67"/>
      <c r="S39" s="18" t="s">
        <v>10</v>
      </c>
      <c r="T39" s="29"/>
      <c r="U39" s="23">
        <f t="shared" si="4"/>
      </c>
      <c r="V39" s="23">
        <f t="shared" si="5"/>
      </c>
      <c r="W39" s="29"/>
      <c r="X39" s="23">
        <f t="shared" si="6"/>
      </c>
      <c r="Y39" s="23">
        <f t="shared" si="7"/>
      </c>
      <c r="Z39" s="69"/>
      <c r="AA39" s="71">
        <f>IF(OR(D39=1,D39=2,D39=3),5000,0)+IF(OR(F39="○",G39="○",H39="○"),3000,0)+IF(OR(I39="○",J39="○"),7000,0)+IF(O39="○",700,0)+IF(P39="○",1200,0)+IF(Q39="○",8000,0)+IF(R39="○",5500,0)+IF(T39="",0,VLOOKUP(T39,$AI:$AM,4,FALSE))+IF(W39="",0,VLOOKUP(W39,$AI:$AM,5,FALSE))</f>
        <v>0</v>
      </c>
      <c r="AB39" s="73"/>
    </row>
    <row r="40" spans="1:28" s="2" customFormat="1" ht="19.5" customHeight="1">
      <c r="A40" s="108"/>
      <c r="B40" s="77"/>
      <c r="C40" s="36"/>
      <c r="D40" s="75"/>
      <c r="E40" s="79"/>
      <c r="F40" s="97"/>
      <c r="G40" s="96"/>
      <c r="H40" s="96"/>
      <c r="I40" s="96"/>
      <c r="J40" s="96"/>
      <c r="K40" s="93"/>
      <c r="L40" s="75"/>
      <c r="M40" s="77"/>
      <c r="N40" s="79"/>
      <c r="O40" s="91"/>
      <c r="P40" s="91"/>
      <c r="Q40" s="92"/>
      <c r="R40" s="93"/>
      <c r="S40" s="16" t="s">
        <v>11</v>
      </c>
      <c r="T40" s="30"/>
      <c r="U40" s="24">
        <f t="shared" si="4"/>
      </c>
      <c r="V40" s="24">
        <f t="shared" si="5"/>
      </c>
      <c r="W40" s="30"/>
      <c r="X40" s="24">
        <f t="shared" si="6"/>
      </c>
      <c r="Y40" s="24">
        <f t="shared" si="7"/>
      </c>
      <c r="Z40" s="94"/>
      <c r="AA40" s="95"/>
      <c r="AB40" s="85"/>
    </row>
    <row r="41" spans="1:28" s="2" customFormat="1" ht="19.5" customHeight="1">
      <c r="A41" s="108">
        <v>11</v>
      </c>
      <c r="B41" s="86"/>
      <c r="C41" s="35"/>
      <c r="D41" s="75" t="s">
        <v>8</v>
      </c>
      <c r="E41" s="79"/>
      <c r="F41" s="87"/>
      <c r="G41" s="89"/>
      <c r="H41" s="89"/>
      <c r="I41" s="89"/>
      <c r="J41" s="89"/>
      <c r="K41" s="67"/>
      <c r="L41" s="75"/>
      <c r="M41" s="77"/>
      <c r="N41" s="79"/>
      <c r="O41" s="81"/>
      <c r="P41" s="81"/>
      <c r="Q41" s="83"/>
      <c r="R41" s="67"/>
      <c r="S41" s="18" t="s">
        <v>10</v>
      </c>
      <c r="T41" s="29"/>
      <c r="U41" s="23">
        <f t="shared" si="4"/>
      </c>
      <c r="V41" s="23">
        <f t="shared" si="5"/>
      </c>
      <c r="W41" s="29"/>
      <c r="X41" s="23">
        <f t="shared" si="6"/>
      </c>
      <c r="Y41" s="23">
        <f t="shared" si="7"/>
      </c>
      <c r="Z41" s="69"/>
      <c r="AA41" s="71">
        <f>IF(OR(D41=1,D41=2,D41=3),5000,0)+IF(OR(F41="○",G41="○",H41="○"),3000,0)+IF(OR(I41="○",J41="○"),7000,0)+IF(O41="○",700,0)+IF(P41="○",1200,0)+IF(Q41="○",8000,0)+IF(R41="○",5500,0)+IF(T41="",0,VLOOKUP(T41,$AI:$AM,4,FALSE))+IF(W41="",0,VLOOKUP(W41,$AI:$AM,5,FALSE))</f>
        <v>0</v>
      </c>
      <c r="AB41" s="73"/>
    </row>
    <row r="42" spans="1:28" s="2" customFormat="1" ht="19.5" customHeight="1">
      <c r="A42" s="108"/>
      <c r="B42" s="77"/>
      <c r="C42" s="36"/>
      <c r="D42" s="75"/>
      <c r="E42" s="79"/>
      <c r="F42" s="97"/>
      <c r="G42" s="96"/>
      <c r="H42" s="96"/>
      <c r="I42" s="96"/>
      <c r="J42" s="96"/>
      <c r="K42" s="93"/>
      <c r="L42" s="75"/>
      <c r="M42" s="77"/>
      <c r="N42" s="79"/>
      <c r="O42" s="91"/>
      <c r="P42" s="91"/>
      <c r="Q42" s="92"/>
      <c r="R42" s="93"/>
      <c r="S42" s="16" t="s">
        <v>11</v>
      </c>
      <c r="T42" s="30"/>
      <c r="U42" s="24">
        <f t="shared" si="4"/>
      </c>
      <c r="V42" s="24">
        <f t="shared" si="5"/>
      </c>
      <c r="W42" s="30"/>
      <c r="X42" s="24">
        <f t="shared" si="6"/>
      </c>
      <c r="Y42" s="24">
        <f t="shared" si="7"/>
      </c>
      <c r="Z42" s="94"/>
      <c r="AA42" s="95"/>
      <c r="AB42" s="85"/>
    </row>
    <row r="43" spans="1:28" s="2" customFormat="1" ht="19.5" customHeight="1">
      <c r="A43" s="108">
        <v>12</v>
      </c>
      <c r="B43" s="86"/>
      <c r="C43" s="35"/>
      <c r="D43" s="75" t="s">
        <v>8</v>
      </c>
      <c r="E43" s="79"/>
      <c r="F43" s="87"/>
      <c r="G43" s="89"/>
      <c r="H43" s="89"/>
      <c r="I43" s="89"/>
      <c r="J43" s="89"/>
      <c r="K43" s="67"/>
      <c r="L43" s="75"/>
      <c r="M43" s="77"/>
      <c r="N43" s="79"/>
      <c r="O43" s="81"/>
      <c r="P43" s="81"/>
      <c r="Q43" s="83"/>
      <c r="R43" s="67"/>
      <c r="S43" s="18" t="s">
        <v>10</v>
      </c>
      <c r="T43" s="29"/>
      <c r="U43" s="23">
        <f t="shared" si="4"/>
      </c>
      <c r="V43" s="23">
        <f t="shared" si="5"/>
      </c>
      <c r="W43" s="29"/>
      <c r="X43" s="23">
        <f t="shared" si="6"/>
      </c>
      <c r="Y43" s="23">
        <f t="shared" si="7"/>
      </c>
      <c r="Z43" s="69"/>
      <c r="AA43" s="71">
        <f>IF(OR(D43=1,D43=2,D43=3),5000,0)+IF(OR(F43="○",G43="○",H43="○"),3000,0)+IF(OR(I43="○",J43="○"),7000,0)+IF(O43="○",700,0)+IF(P43="○",1200,0)+IF(Q43="○",8000,0)+IF(R43="○",5500,0)+IF(T43="",0,VLOOKUP(T43,$AI:$AM,4,FALSE))+IF(W43="",0,VLOOKUP(W43,$AI:$AM,5,FALSE))</f>
        <v>0</v>
      </c>
      <c r="AB43" s="73"/>
    </row>
    <row r="44" spans="1:28" s="2" customFormat="1" ht="19.5" customHeight="1">
      <c r="A44" s="108"/>
      <c r="B44" s="77"/>
      <c r="C44" s="36"/>
      <c r="D44" s="75"/>
      <c r="E44" s="79"/>
      <c r="F44" s="97"/>
      <c r="G44" s="96"/>
      <c r="H44" s="96"/>
      <c r="I44" s="96"/>
      <c r="J44" s="96"/>
      <c r="K44" s="93"/>
      <c r="L44" s="75"/>
      <c r="M44" s="77"/>
      <c r="N44" s="79"/>
      <c r="O44" s="91"/>
      <c r="P44" s="91"/>
      <c r="Q44" s="92"/>
      <c r="R44" s="93"/>
      <c r="S44" s="16" t="s">
        <v>11</v>
      </c>
      <c r="T44" s="30"/>
      <c r="U44" s="24">
        <f t="shared" si="4"/>
      </c>
      <c r="V44" s="24">
        <f t="shared" si="5"/>
      </c>
      <c r="W44" s="30"/>
      <c r="X44" s="24">
        <f t="shared" si="6"/>
      </c>
      <c r="Y44" s="24">
        <f t="shared" si="7"/>
      </c>
      <c r="Z44" s="94"/>
      <c r="AA44" s="95"/>
      <c r="AB44" s="85"/>
    </row>
    <row r="45" spans="1:28" s="2" customFormat="1" ht="19.5" customHeight="1">
      <c r="A45" s="108">
        <v>13</v>
      </c>
      <c r="B45" s="86"/>
      <c r="C45" s="35"/>
      <c r="D45" s="75" t="s">
        <v>8</v>
      </c>
      <c r="E45" s="79"/>
      <c r="F45" s="87"/>
      <c r="G45" s="89"/>
      <c r="H45" s="89"/>
      <c r="I45" s="89"/>
      <c r="J45" s="89"/>
      <c r="K45" s="67"/>
      <c r="L45" s="75"/>
      <c r="M45" s="77"/>
      <c r="N45" s="79"/>
      <c r="O45" s="81"/>
      <c r="P45" s="81"/>
      <c r="Q45" s="83"/>
      <c r="R45" s="67"/>
      <c r="S45" s="18" t="s">
        <v>10</v>
      </c>
      <c r="T45" s="29"/>
      <c r="U45" s="23">
        <f t="shared" si="4"/>
      </c>
      <c r="V45" s="23">
        <f t="shared" si="5"/>
      </c>
      <c r="W45" s="29"/>
      <c r="X45" s="23">
        <f t="shared" si="6"/>
      </c>
      <c r="Y45" s="23">
        <f t="shared" si="7"/>
      </c>
      <c r="Z45" s="69"/>
      <c r="AA45" s="71">
        <f>IF(OR(D45=1,D45=2,D45=3),5000,0)+IF(OR(F45="○",G45="○",H45="○"),3000,0)+IF(OR(I45="○",J45="○"),7000,0)+IF(O45="○",700,0)+IF(P45="○",1200,0)+IF(Q45="○",8000,0)+IF(R45="○",5500,0)+IF(T45="",0,VLOOKUP(T45,$AI:$AM,4,FALSE))+IF(W45="",0,VLOOKUP(W45,$AI:$AM,5,FALSE))</f>
        <v>0</v>
      </c>
      <c r="AB45" s="73"/>
    </row>
    <row r="46" spans="1:28" s="2" customFormat="1" ht="19.5" customHeight="1">
      <c r="A46" s="108"/>
      <c r="B46" s="77"/>
      <c r="C46" s="36"/>
      <c r="D46" s="75"/>
      <c r="E46" s="79"/>
      <c r="F46" s="97"/>
      <c r="G46" s="96"/>
      <c r="H46" s="96"/>
      <c r="I46" s="96"/>
      <c r="J46" s="96"/>
      <c r="K46" s="93"/>
      <c r="L46" s="75"/>
      <c r="M46" s="77"/>
      <c r="N46" s="79"/>
      <c r="O46" s="91"/>
      <c r="P46" s="91"/>
      <c r="Q46" s="92"/>
      <c r="R46" s="93"/>
      <c r="S46" s="16" t="s">
        <v>11</v>
      </c>
      <c r="T46" s="30"/>
      <c r="U46" s="24">
        <f t="shared" si="4"/>
      </c>
      <c r="V46" s="24">
        <f t="shared" si="5"/>
      </c>
      <c r="W46" s="30"/>
      <c r="X46" s="24">
        <f t="shared" si="6"/>
      </c>
      <c r="Y46" s="24">
        <f t="shared" si="7"/>
      </c>
      <c r="Z46" s="94"/>
      <c r="AA46" s="95"/>
      <c r="AB46" s="85"/>
    </row>
    <row r="47" spans="1:28" s="2" customFormat="1" ht="19.5" customHeight="1">
      <c r="A47" s="108">
        <v>14</v>
      </c>
      <c r="B47" s="86"/>
      <c r="C47" s="35"/>
      <c r="D47" s="75" t="s">
        <v>8</v>
      </c>
      <c r="E47" s="79"/>
      <c r="F47" s="87"/>
      <c r="G47" s="89"/>
      <c r="H47" s="89"/>
      <c r="I47" s="89"/>
      <c r="J47" s="89"/>
      <c r="K47" s="67"/>
      <c r="L47" s="75"/>
      <c r="M47" s="77"/>
      <c r="N47" s="79"/>
      <c r="O47" s="81"/>
      <c r="P47" s="81"/>
      <c r="Q47" s="83"/>
      <c r="R47" s="67"/>
      <c r="S47" s="18" t="s">
        <v>10</v>
      </c>
      <c r="T47" s="29"/>
      <c r="U47" s="23">
        <f t="shared" si="4"/>
      </c>
      <c r="V47" s="23">
        <f t="shared" si="5"/>
      </c>
      <c r="W47" s="29"/>
      <c r="X47" s="23">
        <f t="shared" si="6"/>
      </c>
      <c r="Y47" s="23">
        <f t="shared" si="7"/>
      </c>
      <c r="Z47" s="69"/>
      <c r="AA47" s="71">
        <f>IF(OR(D47=1,D47=2,D47=3),5000,0)+IF(OR(F47="○",G47="○",H47="○"),3000,0)+IF(OR(I47="○",J47="○"),7000,0)+IF(O47="○",700,0)+IF(P47="○",1200,0)+IF(Q47="○",8000,0)+IF(R47="○",5500,0)+IF(T47="",0,VLOOKUP(T47,$AI:$AM,4,FALSE))+IF(W47="",0,VLOOKUP(W47,$AI:$AM,5,FALSE))</f>
        <v>0</v>
      </c>
      <c r="AB47" s="73"/>
    </row>
    <row r="48" spans="1:28" s="2" customFormat="1" ht="19.5" customHeight="1">
      <c r="A48" s="108"/>
      <c r="B48" s="77"/>
      <c r="C48" s="36"/>
      <c r="D48" s="75"/>
      <c r="E48" s="79"/>
      <c r="F48" s="97"/>
      <c r="G48" s="96"/>
      <c r="H48" s="96"/>
      <c r="I48" s="96"/>
      <c r="J48" s="96"/>
      <c r="K48" s="93"/>
      <c r="L48" s="75"/>
      <c r="M48" s="77"/>
      <c r="N48" s="79"/>
      <c r="O48" s="91"/>
      <c r="P48" s="91"/>
      <c r="Q48" s="92"/>
      <c r="R48" s="93"/>
      <c r="S48" s="16" t="s">
        <v>11</v>
      </c>
      <c r="T48" s="30"/>
      <c r="U48" s="24">
        <f t="shared" si="4"/>
      </c>
      <c r="V48" s="24">
        <f t="shared" si="5"/>
      </c>
      <c r="W48" s="30"/>
      <c r="X48" s="24">
        <f t="shared" si="6"/>
      </c>
      <c r="Y48" s="24">
        <f t="shared" si="7"/>
      </c>
      <c r="Z48" s="94"/>
      <c r="AA48" s="95"/>
      <c r="AB48" s="85"/>
    </row>
    <row r="49" spans="1:28" s="2" customFormat="1" ht="19.5" customHeight="1">
      <c r="A49" s="108">
        <v>15</v>
      </c>
      <c r="B49" s="86"/>
      <c r="C49" s="35"/>
      <c r="D49" s="75" t="s">
        <v>8</v>
      </c>
      <c r="E49" s="79"/>
      <c r="F49" s="87"/>
      <c r="G49" s="89"/>
      <c r="H49" s="89"/>
      <c r="I49" s="89"/>
      <c r="J49" s="89"/>
      <c r="K49" s="67"/>
      <c r="L49" s="75"/>
      <c r="M49" s="77"/>
      <c r="N49" s="79"/>
      <c r="O49" s="81"/>
      <c r="P49" s="81"/>
      <c r="Q49" s="83"/>
      <c r="R49" s="67"/>
      <c r="S49" s="18" t="s">
        <v>10</v>
      </c>
      <c r="T49" s="29"/>
      <c r="U49" s="23">
        <f t="shared" si="4"/>
      </c>
      <c r="V49" s="23">
        <f t="shared" si="5"/>
      </c>
      <c r="W49" s="29"/>
      <c r="X49" s="23">
        <f t="shared" si="6"/>
      </c>
      <c r="Y49" s="23">
        <f t="shared" si="7"/>
      </c>
      <c r="Z49" s="69"/>
      <c r="AA49" s="71">
        <f>IF(OR(D49=1,D49=2,D49=3),5000,0)+IF(OR(F49="○",G49="○",H49="○"),3000,0)+IF(OR(I49="○",J49="○"),7000,0)+IF(O49="○",700,0)+IF(P49="○",1200,0)+IF(Q49="○",8000,0)+IF(R49="○",5500,0)+IF(T49="",0,VLOOKUP(T49,$AI:$AM,4,FALSE))+IF(W49="",0,VLOOKUP(W49,$AI:$AM,5,FALSE))</f>
        <v>0</v>
      </c>
      <c r="AB49" s="73"/>
    </row>
    <row r="50" spans="1:28" s="2" customFormat="1" ht="19.5" customHeight="1" thickBot="1">
      <c r="A50" s="109"/>
      <c r="B50" s="78"/>
      <c r="C50" s="38"/>
      <c r="D50" s="76"/>
      <c r="E50" s="80"/>
      <c r="F50" s="88"/>
      <c r="G50" s="90"/>
      <c r="H50" s="90"/>
      <c r="I50" s="90"/>
      <c r="J50" s="90"/>
      <c r="K50" s="68"/>
      <c r="L50" s="76"/>
      <c r="M50" s="78"/>
      <c r="N50" s="80"/>
      <c r="O50" s="82"/>
      <c r="P50" s="82"/>
      <c r="Q50" s="84"/>
      <c r="R50" s="68"/>
      <c r="S50" s="20" t="s">
        <v>11</v>
      </c>
      <c r="T50" s="31"/>
      <c r="U50" s="25">
        <f t="shared" si="4"/>
      </c>
      <c r="V50" s="25">
        <f t="shared" si="5"/>
      </c>
      <c r="W50" s="31"/>
      <c r="X50" s="25">
        <f t="shared" si="6"/>
      </c>
      <c r="Y50" s="25">
        <f t="shared" si="7"/>
      </c>
      <c r="Z50" s="70"/>
      <c r="AA50" s="72"/>
      <c r="AB50" s="74"/>
    </row>
    <row r="51" s="2" customFormat="1" ht="19.5" customHeight="1">
      <c r="A51" s="2" t="s">
        <v>150</v>
      </c>
    </row>
    <row r="52" s="2" customFormat="1" ht="19.5" customHeight="1">
      <c r="A52" s="2" t="s">
        <v>151</v>
      </c>
    </row>
    <row r="53" s="2" customFormat="1" ht="19.5" customHeight="1">
      <c r="A53" s="2" t="s">
        <v>152</v>
      </c>
    </row>
    <row r="54" s="2" customFormat="1" ht="19.5" customHeight="1">
      <c r="A54" s="2" t="s">
        <v>153</v>
      </c>
    </row>
    <row r="55" s="2" customFormat="1" ht="19.5" customHeight="1"/>
    <row r="56" s="2" customFormat="1" ht="14.25"/>
    <row r="57" s="2" customFormat="1" ht="14.25"/>
    <row r="58" spans="35:39" s="2" customFormat="1" ht="14.25">
      <c r="AI58" s="2" t="s">
        <v>69</v>
      </c>
      <c r="AL58" s="113" t="s">
        <v>65</v>
      </c>
      <c r="AM58" s="113"/>
    </row>
    <row r="59" spans="36:39" s="2" customFormat="1" ht="14.25">
      <c r="AJ59" s="2" t="s">
        <v>68</v>
      </c>
      <c r="AK59" s="2" t="s">
        <v>67</v>
      </c>
      <c r="AL59" s="113" t="s">
        <v>66</v>
      </c>
      <c r="AM59" s="113"/>
    </row>
    <row r="60" spans="35:39" s="2" customFormat="1" ht="14.25">
      <c r="AI60" s="2" t="s">
        <v>70</v>
      </c>
      <c r="AL60" s="12">
        <v>44952</v>
      </c>
      <c r="AM60" s="12">
        <v>44953</v>
      </c>
    </row>
    <row r="61" s="2" customFormat="1" ht="14.25"/>
    <row r="62" spans="35:39" s="2" customFormat="1" ht="14.25">
      <c r="AI62" s="2" t="s">
        <v>48</v>
      </c>
      <c r="AJ62" s="2" t="s">
        <v>75</v>
      </c>
      <c r="AK62" s="2" t="s">
        <v>54</v>
      </c>
      <c r="AL62" s="11">
        <v>14000</v>
      </c>
      <c r="AM62" s="11">
        <v>16000</v>
      </c>
    </row>
    <row r="63" spans="35:39" s="2" customFormat="1" ht="14.25">
      <c r="AI63" s="2" t="s">
        <v>49</v>
      </c>
      <c r="AJ63" s="2" t="s">
        <v>75</v>
      </c>
      <c r="AK63" s="2" t="s">
        <v>55</v>
      </c>
      <c r="AL63" s="11">
        <v>13000</v>
      </c>
      <c r="AM63" s="11">
        <v>15000</v>
      </c>
    </row>
    <row r="64" spans="35:39" s="2" customFormat="1" ht="14.25">
      <c r="AI64" s="2" t="s">
        <v>51</v>
      </c>
      <c r="AJ64" s="2" t="s">
        <v>76</v>
      </c>
      <c r="AK64" s="2" t="s">
        <v>56</v>
      </c>
      <c r="AL64" s="11">
        <v>13000</v>
      </c>
      <c r="AM64" s="11">
        <v>16000</v>
      </c>
    </row>
    <row r="65" spans="35:39" s="2" customFormat="1" ht="14.25">
      <c r="AI65" s="2" t="s">
        <v>53</v>
      </c>
      <c r="AJ65" s="2" t="s">
        <v>76</v>
      </c>
      <c r="AK65" s="2" t="s">
        <v>57</v>
      </c>
      <c r="AL65" s="11">
        <v>11000</v>
      </c>
      <c r="AM65" s="11">
        <v>14000</v>
      </c>
    </row>
    <row r="66" spans="35:39" s="2" customFormat="1" ht="14.25">
      <c r="AI66" s="2" t="s">
        <v>58</v>
      </c>
      <c r="AJ66" s="2" t="s">
        <v>77</v>
      </c>
      <c r="AK66" s="2" t="s">
        <v>56</v>
      </c>
      <c r="AL66" s="11">
        <v>12500</v>
      </c>
      <c r="AM66" s="11">
        <v>13500</v>
      </c>
    </row>
    <row r="67" spans="35:39" s="2" customFormat="1" ht="14.25">
      <c r="AI67" s="2" t="s">
        <v>60</v>
      </c>
      <c r="AJ67" s="2" t="s">
        <v>77</v>
      </c>
      <c r="AK67" s="2" t="s">
        <v>57</v>
      </c>
      <c r="AL67" s="11">
        <v>10500</v>
      </c>
      <c r="AM67" s="11">
        <v>12500</v>
      </c>
    </row>
    <row r="68" spans="35:39" s="2" customFormat="1" ht="14.25">
      <c r="AI68" s="2" t="s">
        <v>61</v>
      </c>
      <c r="AJ68" s="2" t="s">
        <v>78</v>
      </c>
      <c r="AK68" s="2" t="s">
        <v>56</v>
      </c>
      <c r="AL68" s="11">
        <v>10000</v>
      </c>
      <c r="AM68" s="11">
        <v>11000</v>
      </c>
    </row>
    <row r="69" spans="35:39" s="2" customFormat="1" ht="14.25">
      <c r="AI69" s="2" t="s">
        <v>62</v>
      </c>
      <c r="AJ69" s="2" t="s">
        <v>78</v>
      </c>
      <c r="AK69" s="2" t="s">
        <v>57</v>
      </c>
      <c r="AL69" s="11">
        <v>8000</v>
      </c>
      <c r="AM69" s="11">
        <v>9000</v>
      </c>
    </row>
    <row r="70" spans="35:39" s="2" customFormat="1" ht="14.25">
      <c r="AI70" s="2" t="s">
        <v>63</v>
      </c>
      <c r="AJ70" s="2" t="s">
        <v>79</v>
      </c>
      <c r="AK70" s="2" t="s">
        <v>56</v>
      </c>
      <c r="AL70" s="11">
        <v>9000</v>
      </c>
      <c r="AM70" s="11">
        <v>10000</v>
      </c>
    </row>
    <row r="71" spans="35:39" s="2" customFormat="1" ht="14.25">
      <c r="AI71" s="2" t="s">
        <v>64</v>
      </c>
      <c r="AJ71" s="2" t="s">
        <v>79</v>
      </c>
      <c r="AK71" s="2" t="s">
        <v>57</v>
      </c>
      <c r="AL71" s="11">
        <v>8000</v>
      </c>
      <c r="AM71" s="11">
        <v>9000</v>
      </c>
    </row>
    <row r="72" spans="35:39" s="2" customFormat="1" ht="14.25">
      <c r="AI72" s="2" t="s">
        <v>71</v>
      </c>
      <c r="AJ72" s="2" t="s">
        <v>80</v>
      </c>
      <c r="AK72" s="2" t="s">
        <v>56</v>
      </c>
      <c r="AL72" s="11">
        <v>9000</v>
      </c>
      <c r="AM72" s="11">
        <v>9000</v>
      </c>
    </row>
    <row r="73" spans="35:39" s="2" customFormat="1" ht="14.25">
      <c r="AI73" s="2" t="s">
        <v>72</v>
      </c>
      <c r="AJ73" s="2" t="s">
        <v>81</v>
      </c>
      <c r="AK73" s="2" t="s">
        <v>56</v>
      </c>
      <c r="AL73" s="11">
        <v>9000</v>
      </c>
      <c r="AM73" s="11">
        <v>9000</v>
      </c>
    </row>
    <row r="74" spans="35:39" s="2" customFormat="1" ht="14.25">
      <c r="AI74" s="2" t="s">
        <v>73</v>
      </c>
      <c r="AJ74" s="2" t="s">
        <v>82</v>
      </c>
      <c r="AK74" s="2" t="s">
        <v>56</v>
      </c>
      <c r="AL74" s="11">
        <v>9000</v>
      </c>
      <c r="AM74" s="11">
        <v>9000</v>
      </c>
    </row>
    <row r="75" spans="35:39" s="2" customFormat="1" ht="14.25">
      <c r="AI75" s="2" t="s">
        <v>74</v>
      </c>
      <c r="AJ75" s="2" t="s">
        <v>82</v>
      </c>
      <c r="AK75" s="2" t="s">
        <v>57</v>
      </c>
      <c r="AL75" s="11">
        <v>7500</v>
      </c>
      <c r="AM75" s="11">
        <v>7500</v>
      </c>
    </row>
    <row r="76" spans="35:39" s="2" customFormat="1" ht="14.25">
      <c r="AI76" s="2" t="s">
        <v>83</v>
      </c>
      <c r="AJ76" s="2" t="s">
        <v>86</v>
      </c>
      <c r="AK76" s="2" t="s">
        <v>56</v>
      </c>
      <c r="AL76" s="11">
        <v>8000</v>
      </c>
      <c r="AM76" s="11">
        <v>8000</v>
      </c>
    </row>
    <row r="77" spans="35:39" s="2" customFormat="1" ht="14.25">
      <c r="AI77" s="2" t="s">
        <v>84</v>
      </c>
      <c r="AJ77" s="2" t="s">
        <v>87</v>
      </c>
      <c r="AK77" s="2" t="s">
        <v>56</v>
      </c>
      <c r="AL77" s="11">
        <v>9000</v>
      </c>
      <c r="AM77" s="11">
        <v>9000</v>
      </c>
    </row>
    <row r="78" spans="35:39" s="2" customFormat="1" ht="14.25">
      <c r="AI78" s="2" t="s">
        <v>85</v>
      </c>
      <c r="AJ78" s="2" t="s">
        <v>88</v>
      </c>
      <c r="AK78" s="2" t="s">
        <v>56</v>
      </c>
      <c r="AL78" s="11">
        <v>7000</v>
      </c>
      <c r="AM78" s="11">
        <v>7000</v>
      </c>
    </row>
    <row r="79" spans="35:39" s="2" customFormat="1" ht="14.25">
      <c r="AI79" s="2" t="s">
        <v>89</v>
      </c>
      <c r="AJ79" s="2" t="s">
        <v>97</v>
      </c>
      <c r="AK79" s="2" t="s">
        <v>56</v>
      </c>
      <c r="AL79" s="11">
        <v>14000</v>
      </c>
      <c r="AM79" s="11">
        <v>14000</v>
      </c>
    </row>
    <row r="80" spans="35:39" s="2" customFormat="1" ht="14.25">
      <c r="AI80" s="2" t="s">
        <v>90</v>
      </c>
      <c r="AJ80" s="2" t="s">
        <v>97</v>
      </c>
      <c r="AK80" s="2" t="s">
        <v>57</v>
      </c>
      <c r="AL80" s="11">
        <v>9000</v>
      </c>
      <c r="AM80" s="11">
        <v>9000</v>
      </c>
    </row>
    <row r="81" spans="35:39" s="2" customFormat="1" ht="14.25">
      <c r="AI81" s="2" t="s">
        <v>91</v>
      </c>
      <c r="AJ81" s="2" t="s">
        <v>98</v>
      </c>
      <c r="AK81" s="2" t="s">
        <v>56</v>
      </c>
      <c r="AL81" s="11">
        <v>13000</v>
      </c>
      <c r="AM81" s="11">
        <v>16000</v>
      </c>
    </row>
    <row r="82" spans="35:39" s="2" customFormat="1" ht="14.25">
      <c r="AI82" s="2" t="s">
        <v>92</v>
      </c>
      <c r="AJ82" s="2" t="s">
        <v>98</v>
      </c>
      <c r="AK82" s="2" t="s">
        <v>57</v>
      </c>
      <c r="AL82" s="11">
        <v>11000</v>
      </c>
      <c r="AM82" s="11">
        <v>14000</v>
      </c>
    </row>
    <row r="83" spans="35:39" s="2" customFormat="1" ht="14.25">
      <c r="AI83" s="2" t="s">
        <v>93</v>
      </c>
      <c r="AJ83" s="2" t="s">
        <v>99</v>
      </c>
      <c r="AK83" s="2" t="s">
        <v>56</v>
      </c>
      <c r="AL83" s="11">
        <v>11000</v>
      </c>
      <c r="AM83" s="11">
        <v>11000</v>
      </c>
    </row>
    <row r="84" spans="35:39" s="2" customFormat="1" ht="14.25">
      <c r="AI84" s="2" t="s">
        <v>94</v>
      </c>
      <c r="AJ84" s="2" t="s">
        <v>99</v>
      </c>
      <c r="AK84" s="2" t="s">
        <v>57</v>
      </c>
      <c r="AL84" s="11">
        <v>10000</v>
      </c>
      <c r="AM84" s="11">
        <v>10000</v>
      </c>
    </row>
    <row r="85" spans="35:39" s="2" customFormat="1" ht="14.25">
      <c r="AI85" s="2" t="s">
        <v>95</v>
      </c>
      <c r="AJ85" s="2" t="s">
        <v>100</v>
      </c>
      <c r="AK85" s="2" t="s">
        <v>56</v>
      </c>
      <c r="AL85" s="11">
        <v>8000</v>
      </c>
      <c r="AM85" s="11">
        <v>8000</v>
      </c>
    </row>
    <row r="86" spans="35:39" s="2" customFormat="1" ht="14.25">
      <c r="AI86" s="2" t="s">
        <v>96</v>
      </c>
      <c r="AJ86" s="2" t="s">
        <v>100</v>
      </c>
      <c r="AK86" s="2" t="s">
        <v>57</v>
      </c>
      <c r="AL86" s="11">
        <v>7000</v>
      </c>
      <c r="AM86" s="11">
        <v>7000</v>
      </c>
    </row>
    <row r="87" spans="35:39" s="2" customFormat="1" ht="14.25">
      <c r="AI87" s="2" t="s">
        <v>101</v>
      </c>
      <c r="AJ87" s="2" t="s">
        <v>104</v>
      </c>
      <c r="AK87" s="2" t="s">
        <v>56</v>
      </c>
      <c r="AL87" s="11">
        <v>9000</v>
      </c>
      <c r="AM87" s="11">
        <v>9000</v>
      </c>
    </row>
    <row r="88" spans="35:39" s="2" customFormat="1" ht="14.25">
      <c r="AI88" s="2" t="s">
        <v>102</v>
      </c>
      <c r="AJ88" s="2" t="s">
        <v>105</v>
      </c>
      <c r="AK88" s="2" t="s">
        <v>56</v>
      </c>
      <c r="AL88" s="11">
        <v>11000</v>
      </c>
      <c r="AM88" s="11">
        <v>11000</v>
      </c>
    </row>
    <row r="89" spans="35:39" s="2" customFormat="1" ht="14.25">
      <c r="AI89" s="2" t="s">
        <v>103</v>
      </c>
      <c r="AJ89" s="2" t="s">
        <v>105</v>
      </c>
      <c r="AK89" s="2" t="s">
        <v>57</v>
      </c>
      <c r="AL89" s="11">
        <v>10000</v>
      </c>
      <c r="AM89" s="11">
        <v>10000</v>
      </c>
    </row>
    <row r="90" spans="35:39" s="2" customFormat="1" ht="14.25">
      <c r="AI90" s="2" t="s">
        <v>106</v>
      </c>
      <c r="AJ90" s="2" t="s">
        <v>107</v>
      </c>
      <c r="AK90" s="2" t="s">
        <v>56</v>
      </c>
      <c r="AL90" s="11">
        <v>10000</v>
      </c>
      <c r="AM90" s="11">
        <v>10000</v>
      </c>
    </row>
    <row r="91" spans="35:39" s="2" customFormat="1" ht="14.25">
      <c r="AI91" s="2" t="s">
        <v>108</v>
      </c>
      <c r="AJ91" s="2" t="s">
        <v>110</v>
      </c>
      <c r="AK91" s="2" t="s">
        <v>56</v>
      </c>
      <c r="AL91" s="11">
        <v>9000</v>
      </c>
      <c r="AM91" s="11">
        <v>9000</v>
      </c>
    </row>
    <row r="92" spans="35:39" s="2" customFormat="1" ht="14.25">
      <c r="AI92" s="2" t="s">
        <v>109</v>
      </c>
      <c r="AJ92" s="2" t="s">
        <v>110</v>
      </c>
      <c r="AK92" s="2" t="s">
        <v>57</v>
      </c>
      <c r="AL92" s="11">
        <v>7000</v>
      </c>
      <c r="AM92" s="11">
        <v>7000</v>
      </c>
    </row>
    <row r="93" spans="35:39" s="2" customFormat="1" ht="14.25">
      <c r="AI93" s="2" t="s">
        <v>111</v>
      </c>
      <c r="AJ93" s="2" t="s">
        <v>120</v>
      </c>
      <c r="AK93" s="2" t="s">
        <v>56</v>
      </c>
      <c r="AL93" s="11">
        <v>9500</v>
      </c>
      <c r="AM93" s="11">
        <v>9500</v>
      </c>
    </row>
    <row r="94" spans="35:39" s="2" customFormat="1" ht="14.25">
      <c r="AI94" s="2" t="s">
        <v>112</v>
      </c>
      <c r="AJ94" s="2" t="s">
        <v>121</v>
      </c>
      <c r="AK94" s="2" t="s">
        <v>56</v>
      </c>
      <c r="AL94" s="11">
        <v>8000</v>
      </c>
      <c r="AM94" s="11">
        <v>8000</v>
      </c>
    </row>
    <row r="95" spans="35:39" s="2" customFormat="1" ht="14.25">
      <c r="AI95" s="2" t="s">
        <v>113</v>
      </c>
      <c r="AJ95" s="2" t="s">
        <v>122</v>
      </c>
      <c r="AK95" s="2" t="s">
        <v>56</v>
      </c>
      <c r="AL95" s="11">
        <v>8000</v>
      </c>
      <c r="AM95" s="11">
        <v>9000</v>
      </c>
    </row>
    <row r="96" spans="35:39" s="2" customFormat="1" ht="14.25">
      <c r="AI96" s="2" t="s">
        <v>114</v>
      </c>
      <c r="AJ96" s="2" t="s">
        <v>123</v>
      </c>
      <c r="AK96" s="2" t="s">
        <v>56</v>
      </c>
      <c r="AL96" s="11">
        <v>16000</v>
      </c>
      <c r="AM96" s="11">
        <v>18000</v>
      </c>
    </row>
    <row r="97" spans="35:39" s="2" customFormat="1" ht="14.25">
      <c r="AI97" s="2" t="s">
        <v>115</v>
      </c>
      <c r="AJ97" s="2" t="s">
        <v>124</v>
      </c>
      <c r="AK97" s="2" t="s">
        <v>56</v>
      </c>
      <c r="AL97" s="11">
        <v>14000</v>
      </c>
      <c r="AM97" s="11">
        <v>16000</v>
      </c>
    </row>
    <row r="98" spans="35:39" s="2" customFormat="1" ht="14.25">
      <c r="AI98" s="2" t="s">
        <v>116</v>
      </c>
      <c r="AJ98" s="2" t="s">
        <v>124</v>
      </c>
      <c r="AK98" s="2" t="s">
        <v>57</v>
      </c>
      <c r="AL98" s="11">
        <v>14000</v>
      </c>
      <c r="AM98" s="11">
        <v>16000</v>
      </c>
    </row>
    <row r="99" spans="35:39" s="2" customFormat="1" ht="14.25">
      <c r="AI99" s="2" t="s">
        <v>117</v>
      </c>
      <c r="AJ99" s="2" t="s">
        <v>125</v>
      </c>
      <c r="AK99" s="2" t="s">
        <v>56</v>
      </c>
      <c r="AL99" s="11">
        <v>10000</v>
      </c>
      <c r="AM99" s="11">
        <v>11000</v>
      </c>
    </row>
    <row r="100" spans="35:39" s="2" customFormat="1" ht="14.25">
      <c r="AI100" s="2" t="s">
        <v>118</v>
      </c>
      <c r="AJ100" s="2" t="s">
        <v>126</v>
      </c>
      <c r="AK100" s="2" t="s">
        <v>56</v>
      </c>
      <c r="AL100" s="11">
        <v>13000</v>
      </c>
      <c r="AM100" s="11">
        <v>15000</v>
      </c>
    </row>
    <row r="101" spans="35:39" ht="14.25">
      <c r="AI101" s="2" t="s">
        <v>119</v>
      </c>
      <c r="AJ101" s="2" t="s">
        <v>127</v>
      </c>
      <c r="AK101" s="2" t="s">
        <v>57</v>
      </c>
      <c r="AL101" s="11">
        <v>13000</v>
      </c>
      <c r="AM101" s="11">
        <v>14500</v>
      </c>
    </row>
    <row r="102" spans="4:5" ht="14.25">
      <c r="D102" s="11"/>
      <c r="E102" s="11"/>
    </row>
    <row r="103" spans="4:5" ht="14.25">
      <c r="D103" s="11"/>
      <c r="E103" s="11"/>
    </row>
  </sheetData>
  <sheetProtection/>
  <mergeCells count="419">
    <mergeCell ref="J4:O5"/>
    <mergeCell ref="A15:A16"/>
    <mergeCell ref="B15:B16"/>
    <mergeCell ref="D15:D16"/>
    <mergeCell ref="E15:E16"/>
    <mergeCell ref="D11:E11"/>
    <mergeCell ref="A6:B7"/>
    <mergeCell ref="A4:B5"/>
    <mergeCell ref="A2:B3"/>
    <mergeCell ref="A9:A14"/>
    <mergeCell ref="B9:B14"/>
    <mergeCell ref="C9:C10"/>
    <mergeCell ref="C11:C14"/>
    <mergeCell ref="I11:J11"/>
    <mergeCell ref="D12:E13"/>
    <mergeCell ref="I15:I16"/>
    <mergeCell ref="J15:J16"/>
    <mergeCell ref="I14:J14"/>
    <mergeCell ref="F9:K9"/>
    <mergeCell ref="K10:K14"/>
    <mergeCell ref="F10:J10"/>
    <mergeCell ref="K15:K16"/>
    <mergeCell ref="F15:F16"/>
    <mergeCell ref="G15:G16"/>
    <mergeCell ref="H15:H16"/>
    <mergeCell ref="F12:H14"/>
    <mergeCell ref="D9:E9"/>
    <mergeCell ref="D10:E10"/>
    <mergeCell ref="M12:M14"/>
    <mergeCell ref="N12:N14"/>
    <mergeCell ref="O9:O11"/>
    <mergeCell ref="O12:O14"/>
    <mergeCell ref="P9:P10"/>
    <mergeCell ref="P12:P14"/>
    <mergeCell ref="Q9:Q11"/>
    <mergeCell ref="L15:L16"/>
    <mergeCell ref="M15:M16"/>
    <mergeCell ref="N15:N16"/>
    <mergeCell ref="O15:O16"/>
    <mergeCell ref="P15:P16"/>
    <mergeCell ref="Q15:Q16"/>
    <mergeCell ref="AG15:AG16"/>
    <mergeCell ref="S12:Y14"/>
    <mergeCell ref="AL58:AM58"/>
    <mergeCell ref="AL59:AM59"/>
    <mergeCell ref="Z10:Z14"/>
    <mergeCell ref="Z15:Z16"/>
    <mergeCell ref="AA15:AA16"/>
    <mergeCell ref="AA9:AA14"/>
    <mergeCell ref="R9:R11"/>
    <mergeCell ref="R12:R14"/>
    <mergeCell ref="S10:S11"/>
    <mergeCell ref="W10:Y11"/>
    <mergeCell ref="S9:Z9"/>
    <mergeCell ref="AB9:AB14"/>
    <mergeCell ref="R15:R16"/>
    <mergeCell ref="A41:A42"/>
    <mergeCell ref="A43:A44"/>
    <mergeCell ref="A45:A46"/>
    <mergeCell ref="A47:A48"/>
    <mergeCell ref="A49:A50"/>
    <mergeCell ref="T10:V11"/>
    <mergeCell ref="L17:L18"/>
    <mergeCell ref="M17:M18"/>
    <mergeCell ref="N17:N18"/>
    <mergeCell ref="O17:O18"/>
    <mergeCell ref="A29:A30"/>
    <mergeCell ref="A31:A32"/>
    <mergeCell ref="A33:A34"/>
    <mergeCell ref="A35:A36"/>
    <mergeCell ref="A37:A38"/>
    <mergeCell ref="A39:A40"/>
    <mergeCell ref="A17:A18"/>
    <mergeCell ref="A19:A20"/>
    <mergeCell ref="A21:A22"/>
    <mergeCell ref="A23:A24"/>
    <mergeCell ref="A25:A26"/>
    <mergeCell ref="A27:A28"/>
    <mergeCell ref="Q12:Q14"/>
    <mergeCell ref="L9:N11"/>
    <mergeCell ref="Z17:Z18"/>
    <mergeCell ref="AA17:AA18"/>
    <mergeCell ref="AB17:AB18"/>
    <mergeCell ref="AB15:AB16"/>
    <mergeCell ref="B17:B18"/>
    <mergeCell ref="D17:D18"/>
    <mergeCell ref="E17:E18"/>
    <mergeCell ref="F17:F18"/>
    <mergeCell ref="G17:G18"/>
    <mergeCell ref="H17:H18"/>
    <mergeCell ref="I17:I18"/>
    <mergeCell ref="J17:J18"/>
    <mergeCell ref="K17:K18"/>
    <mergeCell ref="AB19:AB20"/>
    <mergeCell ref="B21:B22"/>
    <mergeCell ref="D21:D22"/>
    <mergeCell ref="E21:E22"/>
    <mergeCell ref="F21:F22"/>
    <mergeCell ref="G21:G22"/>
    <mergeCell ref="H21:H22"/>
    <mergeCell ref="I21:I22"/>
    <mergeCell ref="J21:J22"/>
    <mergeCell ref="K21:K22"/>
    <mergeCell ref="O19:O20"/>
    <mergeCell ref="P19:P20"/>
    <mergeCell ref="Q19:Q20"/>
    <mergeCell ref="R19:R20"/>
    <mergeCell ref="Z19:Z20"/>
    <mergeCell ref="AA19:AA20"/>
    <mergeCell ref="I19:I20"/>
    <mergeCell ref="J19:J20"/>
    <mergeCell ref="K19:K20"/>
    <mergeCell ref="L19:L20"/>
    <mergeCell ref="M19:M20"/>
    <mergeCell ref="N19:N20"/>
    <mergeCell ref="B19:B20"/>
    <mergeCell ref="D19:D20"/>
    <mergeCell ref="Z21:Z22"/>
    <mergeCell ref="AA21:AA22"/>
    <mergeCell ref="AB21:AB22"/>
    <mergeCell ref="B23:B24"/>
    <mergeCell ref="D23:D24"/>
    <mergeCell ref="E23:E24"/>
    <mergeCell ref="F23:F24"/>
    <mergeCell ref="G23:G24"/>
    <mergeCell ref="H23:H24"/>
    <mergeCell ref="L21:L22"/>
    <mergeCell ref="M21:M22"/>
    <mergeCell ref="N21:N22"/>
    <mergeCell ref="O21:O22"/>
    <mergeCell ref="P21:P22"/>
    <mergeCell ref="Q21:Q22"/>
    <mergeCell ref="AB23:AB24"/>
    <mergeCell ref="B25:B26"/>
    <mergeCell ref="D25:D26"/>
    <mergeCell ref="E25:E26"/>
    <mergeCell ref="F25:F26"/>
    <mergeCell ref="G25:G26"/>
    <mergeCell ref="H25:H26"/>
    <mergeCell ref="I25:I26"/>
    <mergeCell ref="J25:J26"/>
    <mergeCell ref="K25:K26"/>
    <mergeCell ref="O23:O24"/>
    <mergeCell ref="P23:P24"/>
    <mergeCell ref="Q23:Q24"/>
    <mergeCell ref="R23:R24"/>
    <mergeCell ref="Z23:Z24"/>
    <mergeCell ref="AA23:AA24"/>
    <mergeCell ref="I23:I24"/>
    <mergeCell ref="J23:J24"/>
    <mergeCell ref="K23:K24"/>
    <mergeCell ref="L23:L24"/>
    <mergeCell ref="M23:M24"/>
    <mergeCell ref="N23:N24"/>
    <mergeCell ref="Z25:Z26"/>
    <mergeCell ref="AA25:AA26"/>
    <mergeCell ref="AB25:AB26"/>
    <mergeCell ref="B27:B28"/>
    <mergeCell ref="D27:D28"/>
    <mergeCell ref="E27:E28"/>
    <mergeCell ref="F27:F28"/>
    <mergeCell ref="G27:G28"/>
    <mergeCell ref="H27:H28"/>
    <mergeCell ref="L25:L26"/>
    <mergeCell ref="M25:M26"/>
    <mergeCell ref="N25:N26"/>
    <mergeCell ref="O25:O26"/>
    <mergeCell ref="P25:P26"/>
    <mergeCell ref="Q25:Q26"/>
    <mergeCell ref="AB27:AB28"/>
    <mergeCell ref="B29:B30"/>
    <mergeCell ref="D29:D30"/>
    <mergeCell ref="E29:E30"/>
    <mergeCell ref="F29:F30"/>
    <mergeCell ref="G29:G30"/>
    <mergeCell ref="H29:H30"/>
    <mergeCell ref="I29:I30"/>
    <mergeCell ref="J29:J30"/>
    <mergeCell ref="K29:K30"/>
    <mergeCell ref="O27:O28"/>
    <mergeCell ref="P27:P28"/>
    <mergeCell ref="Q27:Q28"/>
    <mergeCell ref="R27:R28"/>
    <mergeCell ref="Z27:Z28"/>
    <mergeCell ref="AA27:AA28"/>
    <mergeCell ref="I27:I28"/>
    <mergeCell ref="J27:J28"/>
    <mergeCell ref="K27:K28"/>
    <mergeCell ref="L27:L28"/>
    <mergeCell ref="M27:M28"/>
    <mergeCell ref="N27:N28"/>
    <mergeCell ref="Z29:Z30"/>
    <mergeCell ref="AA29:AA30"/>
    <mergeCell ref="AB29:AB30"/>
    <mergeCell ref="B31:B32"/>
    <mergeCell ref="D31:D32"/>
    <mergeCell ref="E31:E32"/>
    <mergeCell ref="F31:F32"/>
    <mergeCell ref="G31:G32"/>
    <mergeCell ref="H31:H32"/>
    <mergeCell ref="L29:L30"/>
    <mergeCell ref="M29:M30"/>
    <mergeCell ref="N29:N30"/>
    <mergeCell ref="O29:O30"/>
    <mergeCell ref="P29:P30"/>
    <mergeCell ref="Q29:Q30"/>
    <mergeCell ref="AB31:AB32"/>
    <mergeCell ref="B33:B34"/>
    <mergeCell ref="D33:D34"/>
    <mergeCell ref="E33:E34"/>
    <mergeCell ref="F33:F34"/>
    <mergeCell ref="G33:G34"/>
    <mergeCell ref="H33:H34"/>
    <mergeCell ref="I33:I34"/>
    <mergeCell ref="J33:J34"/>
    <mergeCell ref="K33:K34"/>
    <mergeCell ref="O31:O32"/>
    <mergeCell ref="P31:P32"/>
    <mergeCell ref="Q31:Q32"/>
    <mergeCell ref="R31:R32"/>
    <mergeCell ref="Z31:Z32"/>
    <mergeCell ref="AA31:AA32"/>
    <mergeCell ref="I31:I32"/>
    <mergeCell ref="J31:J32"/>
    <mergeCell ref="K31:K32"/>
    <mergeCell ref="L31:L32"/>
    <mergeCell ref="M31:M32"/>
    <mergeCell ref="N31:N32"/>
    <mergeCell ref="Z33:Z34"/>
    <mergeCell ref="AA33:AA34"/>
    <mergeCell ref="AB33:AB34"/>
    <mergeCell ref="B35:B36"/>
    <mergeCell ref="D35:D36"/>
    <mergeCell ref="E35:E36"/>
    <mergeCell ref="F35:F36"/>
    <mergeCell ref="G35:G36"/>
    <mergeCell ref="H35:H36"/>
    <mergeCell ref="L33:L34"/>
    <mergeCell ref="M33:M34"/>
    <mergeCell ref="N33:N34"/>
    <mergeCell ref="O33:O34"/>
    <mergeCell ref="P33:P34"/>
    <mergeCell ref="Q33:Q34"/>
    <mergeCell ref="AB35:AB36"/>
    <mergeCell ref="B37:B38"/>
    <mergeCell ref="D37:D38"/>
    <mergeCell ref="E37:E38"/>
    <mergeCell ref="F37:F38"/>
    <mergeCell ref="G37:G38"/>
    <mergeCell ref="H37:H38"/>
    <mergeCell ref="I37:I38"/>
    <mergeCell ref="J37:J38"/>
    <mergeCell ref="K37:K38"/>
    <mergeCell ref="O35:O36"/>
    <mergeCell ref="P35:P36"/>
    <mergeCell ref="Q35:Q36"/>
    <mergeCell ref="R35:R36"/>
    <mergeCell ref="Z35:Z36"/>
    <mergeCell ref="AA35:AA36"/>
    <mergeCell ref="I35:I36"/>
    <mergeCell ref="J35:J36"/>
    <mergeCell ref="K35:K36"/>
    <mergeCell ref="L35:L36"/>
    <mergeCell ref="M35:M36"/>
    <mergeCell ref="N35:N36"/>
    <mergeCell ref="Z37:Z38"/>
    <mergeCell ref="AA37:AA38"/>
    <mergeCell ref="AB37:AB38"/>
    <mergeCell ref="B39:B40"/>
    <mergeCell ref="D39:D40"/>
    <mergeCell ref="E39:E40"/>
    <mergeCell ref="F39:F40"/>
    <mergeCell ref="G39:G40"/>
    <mergeCell ref="H39:H40"/>
    <mergeCell ref="L37:L38"/>
    <mergeCell ref="M37:M38"/>
    <mergeCell ref="N37:N38"/>
    <mergeCell ref="O37:O38"/>
    <mergeCell ref="P37:P38"/>
    <mergeCell ref="Q37:Q38"/>
    <mergeCell ref="AB39:AB40"/>
    <mergeCell ref="B41:B42"/>
    <mergeCell ref="D41:D42"/>
    <mergeCell ref="E41:E42"/>
    <mergeCell ref="F41:F42"/>
    <mergeCell ref="G41:G42"/>
    <mergeCell ref="H41:H42"/>
    <mergeCell ref="I41:I42"/>
    <mergeCell ref="J41:J42"/>
    <mergeCell ref="K41:K42"/>
    <mergeCell ref="O39:O40"/>
    <mergeCell ref="P39:P40"/>
    <mergeCell ref="Q39:Q40"/>
    <mergeCell ref="R39:R40"/>
    <mergeCell ref="Z39:Z40"/>
    <mergeCell ref="AA39:AA40"/>
    <mergeCell ref="I39:I40"/>
    <mergeCell ref="J39:J40"/>
    <mergeCell ref="K39:K40"/>
    <mergeCell ref="L39:L40"/>
    <mergeCell ref="M39:M40"/>
    <mergeCell ref="N39:N40"/>
    <mergeCell ref="Z41:Z42"/>
    <mergeCell ref="AA41:AA42"/>
    <mergeCell ref="AB41:AB42"/>
    <mergeCell ref="B43:B44"/>
    <mergeCell ref="D43:D44"/>
    <mergeCell ref="E43:E44"/>
    <mergeCell ref="F43:F44"/>
    <mergeCell ref="G43:G44"/>
    <mergeCell ref="H43:H44"/>
    <mergeCell ref="L41:L42"/>
    <mergeCell ref="M41:M42"/>
    <mergeCell ref="N41:N42"/>
    <mergeCell ref="O41:O42"/>
    <mergeCell ref="P41:P42"/>
    <mergeCell ref="Q41:Q42"/>
    <mergeCell ref="AB43:AB44"/>
    <mergeCell ref="B45:B46"/>
    <mergeCell ref="D45:D46"/>
    <mergeCell ref="E45:E46"/>
    <mergeCell ref="F45:F46"/>
    <mergeCell ref="G45:G46"/>
    <mergeCell ref="H45:H46"/>
    <mergeCell ref="I45:I46"/>
    <mergeCell ref="J45:J46"/>
    <mergeCell ref="K45:K46"/>
    <mergeCell ref="O43:O44"/>
    <mergeCell ref="P43:P44"/>
    <mergeCell ref="Q43:Q44"/>
    <mergeCell ref="R43:R44"/>
    <mergeCell ref="Z43:Z44"/>
    <mergeCell ref="AA43:AA44"/>
    <mergeCell ref="I43:I44"/>
    <mergeCell ref="J43:J44"/>
    <mergeCell ref="K43:K44"/>
    <mergeCell ref="L43:L44"/>
    <mergeCell ref="M43:M44"/>
    <mergeCell ref="N43:N44"/>
    <mergeCell ref="Z45:Z46"/>
    <mergeCell ref="AA45:AA46"/>
    <mergeCell ref="AB45:AB46"/>
    <mergeCell ref="B47:B48"/>
    <mergeCell ref="D47:D48"/>
    <mergeCell ref="E47:E48"/>
    <mergeCell ref="F47:F48"/>
    <mergeCell ref="G47:G48"/>
    <mergeCell ref="H47:H48"/>
    <mergeCell ref="L45:L46"/>
    <mergeCell ref="M45:M46"/>
    <mergeCell ref="N45:N46"/>
    <mergeCell ref="O45:O46"/>
    <mergeCell ref="P45:P46"/>
    <mergeCell ref="Q45:Q46"/>
    <mergeCell ref="AB47:AB48"/>
    <mergeCell ref="B49:B50"/>
    <mergeCell ref="D49:D50"/>
    <mergeCell ref="E49:E50"/>
    <mergeCell ref="F49:F50"/>
    <mergeCell ref="G49:G50"/>
    <mergeCell ref="H49:H50"/>
    <mergeCell ref="I49:I50"/>
    <mergeCell ref="J49:J50"/>
    <mergeCell ref="K49:K50"/>
    <mergeCell ref="O47:O48"/>
    <mergeCell ref="P47:P48"/>
    <mergeCell ref="Q47:Q48"/>
    <mergeCell ref="R47:R48"/>
    <mergeCell ref="Z47:Z48"/>
    <mergeCell ref="AA47:AA48"/>
    <mergeCell ref="I47:I48"/>
    <mergeCell ref="J47:J48"/>
    <mergeCell ref="K47:K48"/>
    <mergeCell ref="L47:L48"/>
    <mergeCell ref="M47:M48"/>
    <mergeCell ref="N47:N48"/>
    <mergeCell ref="Z49:Z50"/>
    <mergeCell ref="AA49:AA50"/>
    <mergeCell ref="AB49:AB50"/>
    <mergeCell ref="L49:L50"/>
    <mergeCell ref="M49:M50"/>
    <mergeCell ref="N49:N50"/>
    <mergeCell ref="O49:O50"/>
    <mergeCell ref="P49:P50"/>
    <mergeCell ref="Q49:Q50"/>
    <mergeCell ref="Q4:X4"/>
    <mergeCell ref="Q5:X5"/>
    <mergeCell ref="Q6:X6"/>
    <mergeCell ref="Q7:X7"/>
    <mergeCell ref="C4:H5"/>
    <mergeCell ref="I4:I5"/>
    <mergeCell ref="E6:O7"/>
    <mergeCell ref="C6:D7"/>
    <mergeCell ref="R49:R50"/>
    <mergeCell ref="R45:R46"/>
    <mergeCell ref="R41:R42"/>
    <mergeCell ref="R37:R38"/>
    <mergeCell ref="R33:R34"/>
    <mergeCell ref="R29:R30"/>
    <mergeCell ref="R25:R26"/>
    <mergeCell ref="R21:R22"/>
    <mergeCell ref="E19:E20"/>
    <mergeCell ref="F19:F20"/>
    <mergeCell ref="G19:G20"/>
    <mergeCell ref="H19:H20"/>
    <mergeCell ref="P17:P18"/>
    <mergeCell ref="Q17:Q18"/>
    <mergeCell ref="R17:R18"/>
    <mergeCell ref="L12:L14"/>
    <mergeCell ref="Z2:AB3"/>
    <mergeCell ref="Z1:AB1"/>
    <mergeCell ref="A1:J1"/>
    <mergeCell ref="U2:W3"/>
    <mergeCell ref="X2:X3"/>
    <mergeCell ref="K1:M1"/>
    <mergeCell ref="N1:Q1"/>
    <mergeCell ref="S1:X1"/>
    <mergeCell ref="C2:O3"/>
    <mergeCell ref="P3:T3"/>
  </mergeCells>
  <dataValidations count="8">
    <dataValidation allowBlank="1" showInputMessage="1" showErrorMessage="1" imeMode="hiragana" sqref="B15:B50 Z15:Z50 J4:O5 C6:O7"/>
    <dataValidation type="list" showInputMessage="1" showErrorMessage="1" sqref="C15 C17 C19 C21 C23 C25 C27 C29 C31 C33 C35 C37 C39 C41 C43 C45 C47 C49">
      <formula1>"　,男,女,"</formula1>
    </dataValidation>
    <dataValidation allowBlank="1" showInputMessage="1" showErrorMessage="1" imeMode="off" sqref="C16 AL62:AM101 D102:E103 C18 C20 C22 C24 C26 C28 C30 C32 C34 C36 C38 C40 C42 C44 C46 C48 C50 Q4:X7 Q2 S2"/>
    <dataValidation type="list" allowBlank="1" showInputMessage="1" showErrorMessage="1" sqref="D15:D50">
      <formula1>"　,１,２,３,"</formula1>
    </dataValidation>
    <dataValidation type="list" showInputMessage="1" showErrorMessage="1" sqref="F15:R50">
      <formula1>"　,○,"</formula1>
    </dataValidation>
    <dataValidation type="list" showInputMessage="1" showErrorMessage="1" sqref="E15:E50">
      <formula1>"　,１,２,３,"</formula1>
    </dataValidation>
    <dataValidation type="list" showInputMessage="1" showErrorMessage="1" sqref="W15:W50 T15:T50">
      <formula1>$AI$61:$AI$101</formula1>
    </dataValidation>
    <dataValidation type="list" showInputMessage="1" showErrorMessage="1" imeMode="on" sqref="X2:X3">
      <formula1>" ,新規,変更,追加,取消,"</formula1>
    </dataValidation>
  </dataValidations>
  <hyperlinks>
    <hyperlink ref="S1" r:id="rId1" display="honbu@city-osaka-ikuseikai.or.jp"/>
  </hyperlink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50" r:id="rId4"/>
  <colBreaks count="1" manualBreakCount="1">
    <brk id="28" max="6553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2023-09-21T02:27:29Z</cp:lastPrinted>
  <dcterms:created xsi:type="dcterms:W3CDTF">2023-09-21T00:03:10Z</dcterms:created>
  <dcterms:modified xsi:type="dcterms:W3CDTF">2023-09-21T03:02:49Z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